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https://d.docs.live.net/9e8e916362723384/デスクトップ/チャイルド　決算資料/"/>
    </mc:Choice>
  </mc:AlternateContent>
  <xr:revisionPtr revIDLastSave="0" documentId="8_{1D1FD5F2-D4DF-4A90-8667-A06551BE028F}" xr6:coauthVersionLast="43" xr6:coauthVersionMax="43" xr10:uidLastSave="{00000000-0000-0000-0000-000000000000}"/>
  <workbookProtection workbookAlgorithmName="SHA-512" workbookHashValue="aukc8oyUbcb1H8TCEe+pstpQTmq+e5AGwCQ9nrCLxT3rW49L6NMZdw+LAcQ+oLoF52X2xYU5m9aUT7F/S5TuTw==" workbookSaltValue="yGWKhebhPIn99QC1YmlEPQ==" workbookSpinCount="100000" lockStructure="1"/>
  <bookViews>
    <workbookView xWindow="5595" yWindow="840" windowWidth="20175" windowHeight="11385" tabRatio="866" firstSheet="6" activeTab="11" xr2:uid="{00000000-000D-0000-FFFF-FFFF00000000}"/>
  </bookViews>
  <sheets>
    <sheet name="資金収支 - 第1号の1様式" sheetId="47" r:id="rId1"/>
    <sheet name="資金収支 - 第1号の3様式" sheetId="48" r:id="rId2"/>
    <sheet name="資金収支 - 第1号の4様式" sheetId="49" r:id="rId3"/>
    <sheet name="資金収支 - 第1号の4様式(2)" sheetId="50" r:id="rId4"/>
    <sheet name="事業活動 - 第2号の1様式" sheetId="51" r:id="rId5"/>
    <sheet name="事業活動 - 第2号の3様式" sheetId="52" r:id="rId6"/>
    <sheet name="事業活動 - 第2号の4様式" sheetId="53" r:id="rId7"/>
    <sheet name="事業活動 - 第2号の4様式(2)" sheetId="54" r:id="rId8"/>
    <sheet name="貸借 - 第3号の1様式" sheetId="55" r:id="rId9"/>
    <sheet name="貸借 - 第3号の3様式" sheetId="56" r:id="rId10"/>
    <sheet name="貸借 - 第3号の4様式" sheetId="57" r:id="rId11"/>
    <sheet name="貸借 - 第3号の4様式(2)" sheetId="58" r:id="rId12"/>
  </sheets>
  <definedNames>
    <definedName name="_xlnm.Print_Area" localSheetId="1">'資金収支 - 第1号の3様式'!$A$1:$H$37</definedName>
    <definedName name="_xlnm.Print_Area" localSheetId="4">'事業活動 - 第2号の1様式'!$A$1:$F$37</definedName>
    <definedName name="_xlnm.Print_Area" localSheetId="5">'事業活動 - 第2号の3様式'!$A$1:$H$41</definedName>
    <definedName name="_xlnm.Print_Area" localSheetId="6">'事業活動 - 第2号の4様式'!$A$1:$F$29</definedName>
    <definedName name="_xlnm.Print_Area" localSheetId="7">'事業活動 - 第2号の4様式(2)'!$A$1:$F$89</definedName>
    <definedName name="_xlnm.Print_Area" localSheetId="9">'貸借 - 第3号の3様式'!$A$1:$F$46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1" i="58" l="1"/>
  <c r="H28" i="58"/>
  <c r="H29" i="58"/>
  <c r="H25" i="58"/>
  <c r="D25" i="58"/>
  <c r="H11" i="58"/>
  <c r="D11" i="58"/>
  <c r="H12" i="58"/>
  <c r="D12" i="58"/>
  <c r="D13" i="58"/>
  <c r="C34" i="58"/>
  <c r="G33" i="58"/>
  <c r="F33" i="58"/>
  <c r="H30" i="58"/>
  <c r="H27" i="58"/>
  <c r="H26" i="58"/>
  <c r="D26" i="58"/>
  <c r="H24" i="58"/>
  <c r="D24" i="58"/>
  <c r="D23" i="58"/>
  <c r="G22" i="58"/>
  <c r="F22" i="58"/>
  <c r="D22" i="58"/>
  <c r="D21" i="58"/>
  <c r="D20" i="58"/>
  <c r="D19" i="58"/>
  <c r="D18" i="58"/>
  <c r="D17" i="58"/>
  <c r="H16" i="58"/>
  <c r="D16" i="58"/>
  <c r="H15" i="58"/>
  <c r="B34" i="58"/>
  <c r="D14" i="58"/>
  <c r="H10" i="58"/>
  <c r="D10" i="58"/>
  <c r="H9" i="58"/>
  <c r="D9" i="58"/>
  <c r="H25" i="57"/>
  <c r="C28" i="57"/>
  <c r="G27" i="57"/>
  <c r="F27" i="57"/>
  <c r="H24" i="57"/>
  <c r="H23" i="57"/>
  <c r="H22" i="57"/>
  <c r="H21" i="57"/>
  <c r="G19" i="57"/>
  <c r="F19" i="57"/>
  <c r="D16" i="57"/>
  <c r="D13" i="57"/>
  <c r="H12" i="57"/>
  <c r="B28" i="57"/>
  <c r="D11" i="57"/>
  <c r="D10" i="57"/>
  <c r="H9" i="57"/>
  <c r="D9" i="57"/>
  <c r="E44" i="56"/>
  <c r="C44" i="56"/>
  <c r="B44" i="56"/>
  <c r="E35" i="56"/>
  <c r="C35" i="56"/>
  <c r="B35" i="56"/>
  <c r="F35" i="56"/>
  <c r="E28" i="56"/>
  <c r="C28" i="56"/>
  <c r="B28" i="56"/>
  <c r="H32" i="55"/>
  <c r="H29" i="55"/>
  <c r="H30" i="55"/>
  <c r="H26" i="55"/>
  <c r="D26" i="55"/>
  <c r="H11" i="55"/>
  <c r="D11" i="55"/>
  <c r="H12" i="55"/>
  <c r="D12" i="55"/>
  <c r="D13" i="55"/>
  <c r="D14" i="55"/>
  <c r="G34" i="55"/>
  <c r="F34" i="55"/>
  <c r="H31" i="55"/>
  <c r="H28" i="55"/>
  <c r="H27" i="55"/>
  <c r="D27" i="55"/>
  <c r="H25" i="55"/>
  <c r="D25" i="55"/>
  <c r="D24" i="55"/>
  <c r="G23" i="55"/>
  <c r="F23" i="55"/>
  <c r="D23" i="55"/>
  <c r="D22" i="55"/>
  <c r="D21" i="55"/>
  <c r="D20" i="55"/>
  <c r="D19" i="55"/>
  <c r="D18" i="55"/>
  <c r="H17" i="55"/>
  <c r="D17" i="55"/>
  <c r="H16" i="55"/>
  <c r="C35" i="55"/>
  <c r="B35" i="55"/>
  <c r="D35" i="55" s="1"/>
  <c r="D15" i="55"/>
  <c r="H10" i="55"/>
  <c r="D10" i="55"/>
  <c r="H9" i="55"/>
  <c r="D9" i="55"/>
  <c r="F75" i="54"/>
  <c r="F76" i="54"/>
  <c r="F66" i="54"/>
  <c r="F61" i="54"/>
  <c r="F62" i="54"/>
  <c r="F21" i="54"/>
  <c r="F22" i="54"/>
  <c r="F23" i="54"/>
  <c r="F24" i="54"/>
  <c r="F25" i="54"/>
  <c r="F26" i="54"/>
  <c r="F27" i="54"/>
  <c r="F28" i="54"/>
  <c r="F29" i="54"/>
  <c r="F30" i="54"/>
  <c r="F31" i="54"/>
  <c r="F32" i="54"/>
  <c r="F33" i="54"/>
  <c r="F34" i="54"/>
  <c r="F35" i="54"/>
  <c r="F36" i="54"/>
  <c r="F37" i="54"/>
  <c r="F38" i="54"/>
  <c r="F39" i="54"/>
  <c r="F40" i="54"/>
  <c r="F41" i="54"/>
  <c r="F42" i="54"/>
  <c r="F43" i="54"/>
  <c r="F44" i="54"/>
  <c r="F45" i="54"/>
  <c r="F46" i="54"/>
  <c r="F47" i="54"/>
  <c r="F48" i="54"/>
  <c r="F49" i="54"/>
  <c r="F50" i="54"/>
  <c r="F51" i="54"/>
  <c r="F52" i="54"/>
  <c r="F53" i="54"/>
  <c r="F54" i="54"/>
  <c r="F55" i="54"/>
  <c r="F56" i="54"/>
  <c r="F8" i="54"/>
  <c r="F9" i="54"/>
  <c r="F10" i="54"/>
  <c r="F11" i="54"/>
  <c r="F12" i="54"/>
  <c r="F13" i="54"/>
  <c r="F14" i="54"/>
  <c r="F15" i="54"/>
  <c r="F16" i="54"/>
  <c r="F17" i="54"/>
  <c r="F87" i="54"/>
  <c r="F86" i="54"/>
  <c r="F85" i="54"/>
  <c r="F84" i="54"/>
  <c r="F83" i="54"/>
  <c r="F81" i="54"/>
  <c r="E79" i="54"/>
  <c r="D79" i="54"/>
  <c r="F78" i="54"/>
  <c r="F77" i="54"/>
  <c r="F74" i="54"/>
  <c r="F73" i="54"/>
  <c r="F72" i="54"/>
  <c r="F71" i="54"/>
  <c r="E69" i="54"/>
  <c r="D69" i="54"/>
  <c r="F68" i="54"/>
  <c r="F67" i="54"/>
  <c r="F65" i="54"/>
  <c r="F64" i="54"/>
  <c r="F63" i="54"/>
  <c r="F60" i="54"/>
  <c r="E59" i="54"/>
  <c r="D59" i="54"/>
  <c r="F58" i="54"/>
  <c r="F57" i="54"/>
  <c r="F20" i="54"/>
  <c r="F19" i="54"/>
  <c r="F18" i="54"/>
  <c r="F7" i="54"/>
  <c r="F9" i="53"/>
  <c r="F27" i="53"/>
  <c r="F26" i="53"/>
  <c r="F25" i="53"/>
  <c r="F23" i="53"/>
  <c r="E21" i="53"/>
  <c r="D21" i="53"/>
  <c r="F20" i="53"/>
  <c r="F19" i="53"/>
  <c r="F18" i="53"/>
  <c r="E16" i="53"/>
  <c r="D16" i="53"/>
  <c r="F15" i="53"/>
  <c r="F14" i="53"/>
  <c r="F13" i="53"/>
  <c r="E12" i="53"/>
  <c r="D12" i="53"/>
  <c r="F11" i="53"/>
  <c r="F10" i="53"/>
  <c r="F8" i="53"/>
  <c r="F7" i="53"/>
  <c r="G33" i="52"/>
  <c r="E33" i="52"/>
  <c r="D33" i="52"/>
  <c r="G24" i="52"/>
  <c r="E24" i="52"/>
  <c r="D24" i="52"/>
  <c r="G17" i="52"/>
  <c r="E17" i="52"/>
  <c r="D17" i="52"/>
  <c r="H17" i="52"/>
  <c r="F10" i="51"/>
  <c r="F11" i="51"/>
  <c r="F12" i="51"/>
  <c r="F35" i="51"/>
  <c r="F34" i="51"/>
  <c r="F33" i="51"/>
  <c r="F31" i="51"/>
  <c r="E29" i="51"/>
  <c r="D29" i="51"/>
  <c r="F28" i="51"/>
  <c r="F27" i="51"/>
  <c r="F26" i="51"/>
  <c r="F25" i="51"/>
  <c r="F24" i="51"/>
  <c r="E22" i="51"/>
  <c r="D22" i="51"/>
  <c r="F21" i="51"/>
  <c r="F20" i="51"/>
  <c r="F19" i="51"/>
  <c r="F18" i="51"/>
  <c r="F17" i="51"/>
  <c r="F16" i="51"/>
  <c r="E15" i="51"/>
  <c r="D15" i="51"/>
  <c r="F14" i="51"/>
  <c r="F13" i="51"/>
  <c r="F9" i="51"/>
  <c r="F8" i="51"/>
  <c r="F7" i="51"/>
  <c r="F80" i="50"/>
  <c r="F70" i="50"/>
  <c r="F71" i="50"/>
  <c r="F72" i="50"/>
  <c r="F26" i="50"/>
  <c r="F27" i="50"/>
  <c r="F28" i="50"/>
  <c r="F29" i="50"/>
  <c r="F30" i="50"/>
  <c r="F31" i="50"/>
  <c r="F32" i="50"/>
  <c r="F33" i="50"/>
  <c r="F34" i="50"/>
  <c r="F35" i="50"/>
  <c r="F36" i="50"/>
  <c r="F37" i="50"/>
  <c r="F38" i="50"/>
  <c r="F39" i="50"/>
  <c r="F40" i="50"/>
  <c r="F41" i="50"/>
  <c r="F42" i="50"/>
  <c r="F43" i="50"/>
  <c r="F44" i="50"/>
  <c r="F45" i="50"/>
  <c r="F46" i="50"/>
  <c r="F47" i="50"/>
  <c r="F48" i="50"/>
  <c r="F49" i="50"/>
  <c r="F50" i="50"/>
  <c r="F51" i="50"/>
  <c r="F52" i="50"/>
  <c r="F53" i="50"/>
  <c r="F54" i="50"/>
  <c r="F55" i="50"/>
  <c r="F56" i="50"/>
  <c r="F57" i="50"/>
  <c r="F58" i="50"/>
  <c r="F59" i="50"/>
  <c r="F60" i="50"/>
  <c r="F61" i="50"/>
  <c r="F62" i="50"/>
  <c r="F9" i="50"/>
  <c r="F10" i="50"/>
  <c r="F11" i="50"/>
  <c r="F12" i="50"/>
  <c r="F13" i="50"/>
  <c r="F14" i="50"/>
  <c r="F15" i="50"/>
  <c r="F16" i="50"/>
  <c r="F17" i="50"/>
  <c r="F18" i="50"/>
  <c r="F19" i="50"/>
  <c r="F20" i="50"/>
  <c r="F21" i="50"/>
  <c r="F22" i="50"/>
  <c r="F88" i="50"/>
  <c r="F84" i="50"/>
  <c r="F82" i="50"/>
  <c r="F81" i="50"/>
  <c r="F79" i="50"/>
  <c r="F78" i="50"/>
  <c r="F77" i="50"/>
  <c r="F76" i="50"/>
  <c r="F74" i="50"/>
  <c r="F73" i="50"/>
  <c r="F69" i="50"/>
  <c r="F68" i="50"/>
  <c r="F67" i="50"/>
  <c r="F66" i="50"/>
  <c r="F64" i="50"/>
  <c r="F63" i="50"/>
  <c r="F25" i="50"/>
  <c r="F24" i="50"/>
  <c r="F23" i="50"/>
  <c r="F8" i="50"/>
  <c r="F11" i="49"/>
  <c r="F26" i="49"/>
  <c r="F22" i="49"/>
  <c r="F20" i="49"/>
  <c r="F19" i="49"/>
  <c r="F18" i="49"/>
  <c r="F16" i="49"/>
  <c r="F15" i="49"/>
  <c r="F13" i="49"/>
  <c r="F12" i="49"/>
  <c r="F10" i="49"/>
  <c r="F9" i="49"/>
  <c r="F8" i="49"/>
  <c r="G32" i="48"/>
  <c r="E32" i="48"/>
  <c r="D32" i="48"/>
  <c r="G25" i="48"/>
  <c r="E25" i="48"/>
  <c r="D25" i="48"/>
  <c r="H25" i="48"/>
  <c r="G19" i="48"/>
  <c r="E19" i="48"/>
  <c r="D19" i="48"/>
  <c r="F19" i="48"/>
  <c r="F13" i="47"/>
  <c r="F14" i="47"/>
  <c r="F15" i="47"/>
  <c r="F9" i="47"/>
  <c r="F34" i="47"/>
  <c r="F30" i="47"/>
  <c r="F28" i="47"/>
  <c r="F27" i="47"/>
  <c r="F26" i="47"/>
  <c r="F25" i="47"/>
  <c r="F23" i="47"/>
  <c r="F22" i="47"/>
  <c r="F21" i="47"/>
  <c r="F20" i="47"/>
  <c r="F19" i="47"/>
  <c r="F17" i="47"/>
  <c r="F16" i="47"/>
  <c r="F12" i="47"/>
  <c r="F11" i="47"/>
  <c r="F10" i="47"/>
  <c r="F8" i="47"/>
  <c r="G34" i="58" l="1"/>
  <c r="H33" i="58"/>
  <c r="D34" i="58"/>
  <c r="H22" i="58"/>
  <c r="D15" i="58"/>
  <c r="F34" i="58"/>
  <c r="H27" i="57"/>
  <c r="G28" i="57"/>
  <c r="D28" i="57"/>
  <c r="H19" i="57"/>
  <c r="D12" i="57"/>
  <c r="F28" i="57"/>
  <c r="E45" i="56"/>
  <c r="C45" i="56"/>
  <c r="D44" i="56"/>
  <c r="B45" i="56"/>
  <c r="F28" i="56"/>
  <c r="D35" i="56"/>
  <c r="D28" i="56"/>
  <c r="F44" i="56"/>
  <c r="F45" i="56" s="1"/>
  <c r="H34" i="55"/>
  <c r="G35" i="55"/>
  <c r="H23" i="55"/>
  <c r="D16" i="55"/>
  <c r="F35" i="55"/>
  <c r="F59" i="54"/>
  <c r="D70" i="54"/>
  <c r="D80" i="54" s="1"/>
  <c r="D82" i="54" s="1"/>
  <c r="D88" i="54" s="1"/>
  <c r="E70" i="54"/>
  <c r="F79" i="54"/>
  <c r="E80" i="54"/>
  <c r="E82" i="54" s="1"/>
  <c r="E88" i="54" s="1"/>
  <c r="F69" i="54"/>
  <c r="F70" i="54" s="1"/>
  <c r="F80" i="54" s="1"/>
  <c r="F82" i="54" s="1"/>
  <c r="F88" i="54" s="1"/>
  <c r="F16" i="53"/>
  <c r="F12" i="53"/>
  <c r="D17" i="53"/>
  <c r="D22" i="53" s="1"/>
  <c r="D24" i="53" s="1"/>
  <c r="D28" i="53" s="1"/>
  <c r="F21" i="53"/>
  <c r="E17" i="53"/>
  <c r="E22" i="53" s="1"/>
  <c r="E24" i="53" s="1"/>
  <c r="E28" i="53" s="1"/>
  <c r="F33" i="52"/>
  <c r="E25" i="52"/>
  <c r="E34" i="52" s="1"/>
  <c r="E36" i="52" s="1"/>
  <c r="E40" i="52" s="1"/>
  <c r="F24" i="52"/>
  <c r="D25" i="52"/>
  <c r="D34" i="52" s="1"/>
  <c r="D36" i="52" s="1"/>
  <c r="D40" i="52" s="1"/>
  <c r="F17" i="52"/>
  <c r="H33" i="52"/>
  <c r="G25" i="52"/>
  <c r="G34" i="52" s="1"/>
  <c r="G36" i="52" s="1"/>
  <c r="G40" i="52" s="1"/>
  <c r="H24" i="52"/>
  <c r="H25" i="52" s="1"/>
  <c r="F29" i="51"/>
  <c r="E23" i="51"/>
  <c r="E30" i="51" s="1"/>
  <c r="E32" i="51" s="1"/>
  <c r="E36" i="51" s="1"/>
  <c r="D23" i="51"/>
  <c r="D30" i="51" s="1"/>
  <c r="D32" i="51" s="1"/>
  <c r="D36" i="51" s="1"/>
  <c r="F22" i="51"/>
  <c r="F15" i="51"/>
  <c r="F75" i="50"/>
  <c r="F83" i="50"/>
  <c r="F65" i="50"/>
  <c r="F86" i="50" s="1"/>
  <c r="F89" i="50" s="1"/>
  <c r="F14" i="49"/>
  <c r="F17" i="49"/>
  <c r="F21" i="49"/>
  <c r="E33" i="48"/>
  <c r="E36" i="48" s="1"/>
  <c r="F25" i="48"/>
  <c r="D33" i="48"/>
  <c r="D36" i="48" s="1"/>
  <c r="G33" i="48"/>
  <c r="G36" i="48" s="1"/>
  <c r="F32" i="48"/>
  <c r="H32" i="48"/>
  <c r="H19" i="48"/>
  <c r="F24" i="47"/>
  <c r="F29" i="47"/>
  <c r="F18" i="47"/>
  <c r="H34" i="58" l="1"/>
  <c r="H28" i="57"/>
  <c r="D45" i="56"/>
  <c r="H35" i="55"/>
  <c r="F17" i="53"/>
  <c r="F22" i="53" s="1"/>
  <c r="F24" i="53" s="1"/>
  <c r="F28" i="53" s="1"/>
  <c r="F25" i="52"/>
  <c r="F34" i="52" s="1"/>
  <c r="F36" i="52" s="1"/>
  <c r="F40" i="52" s="1"/>
  <c r="H34" i="52"/>
  <c r="H36" i="52" s="1"/>
  <c r="H40" i="52" s="1"/>
  <c r="F23" i="51"/>
  <c r="F30" i="51" s="1"/>
  <c r="F32" i="51" s="1"/>
  <c r="F36" i="51" s="1"/>
  <c r="F24" i="49"/>
  <c r="F27" i="49" s="1"/>
  <c r="F33" i="48"/>
  <c r="F36" i="48" s="1"/>
  <c r="H33" i="48"/>
  <c r="H36" i="48" s="1"/>
  <c r="F32" i="47"/>
  <c r="F35" i="47" s="1"/>
</calcChain>
</file>

<file path=xl/sharedStrings.xml><?xml version="1.0" encoding="utf-8"?>
<sst xmlns="http://schemas.openxmlformats.org/spreadsheetml/2006/main" count="655" uniqueCount="279">
  <si>
    <t>負債の部合計</t>
  </si>
  <si>
    <t>純資産の部合計</t>
  </si>
  <si>
    <t>負債及び純資産の部合計</t>
  </si>
  <si>
    <t>資　　産　　の　　部</t>
    <phoneticPr fontId="2"/>
  </si>
  <si>
    <t>負　　債　　の　　部</t>
    <phoneticPr fontId="2"/>
  </si>
  <si>
    <t>当年</t>
    <rPh sb="0" eb="2">
      <t>トウネン</t>
    </rPh>
    <phoneticPr fontId="2"/>
  </si>
  <si>
    <t>前年</t>
    <rPh sb="0" eb="2">
      <t>ゼンネン</t>
    </rPh>
    <phoneticPr fontId="2"/>
  </si>
  <si>
    <t>増減</t>
    <rPh sb="0" eb="2">
      <t>ゾウゲン</t>
    </rPh>
    <phoneticPr fontId="2"/>
  </si>
  <si>
    <t>度末</t>
    <rPh sb="0" eb="1">
      <t>ド</t>
    </rPh>
    <rPh sb="1" eb="2">
      <t>マツ</t>
    </rPh>
    <phoneticPr fontId="2"/>
  </si>
  <si>
    <t>流動資産</t>
    <phoneticPr fontId="2"/>
  </si>
  <si>
    <t>備考</t>
    <rPh sb="0" eb="2">
      <t>ビコウ</t>
    </rPh>
    <phoneticPr fontId="2"/>
  </si>
  <si>
    <t>収入</t>
    <rPh sb="0" eb="1">
      <t>オサム</t>
    </rPh>
    <rPh sb="1" eb="2">
      <t>イリ</t>
    </rPh>
    <phoneticPr fontId="2"/>
  </si>
  <si>
    <t>支出</t>
    <rPh sb="0" eb="2">
      <t>シシュツ</t>
    </rPh>
    <phoneticPr fontId="2"/>
  </si>
  <si>
    <t>収入</t>
    <rPh sb="0" eb="2">
      <t>シュウニュウ</t>
    </rPh>
    <phoneticPr fontId="2"/>
  </si>
  <si>
    <t>　予備費支出(10)</t>
    <rPh sb="1" eb="4">
      <t>ヨビヒ</t>
    </rPh>
    <rPh sb="4" eb="6">
      <t>シシュツ</t>
    </rPh>
    <phoneticPr fontId="2"/>
  </si>
  <si>
    <t>収益</t>
    <rPh sb="0" eb="2">
      <t>シュウエキ</t>
    </rPh>
    <phoneticPr fontId="2"/>
  </si>
  <si>
    <t>費用</t>
    <rPh sb="0" eb="2">
      <t>ヒヨウ</t>
    </rPh>
    <phoneticPr fontId="2"/>
  </si>
  <si>
    <t>繰越活動増減差額の部</t>
    <rPh sb="0" eb="2">
      <t>クリコシ</t>
    </rPh>
    <rPh sb="2" eb="4">
      <t>カツドウ</t>
    </rPh>
    <rPh sb="4" eb="6">
      <t>ゾウゲン</t>
    </rPh>
    <rPh sb="6" eb="8">
      <t>サガク</t>
    </rPh>
    <rPh sb="9" eb="10">
      <t>ブ</t>
    </rPh>
    <phoneticPr fontId="2"/>
  </si>
  <si>
    <t>特別増減の部</t>
    <rPh sb="0" eb="2">
      <t>トクベツ</t>
    </rPh>
    <rPh sb="2" eb="4">
      <t>ゾウゲン</t>
    </rPh>
    <rPh sb="5" eb="6">
      <t>ブ</t>
    </rPh>
    <phoneticPr fontId="2"/>
  </si>
  <si>
    <t>特別収益計(８)</t>
    <rPh sb="0" eb="2">
      <t>トクベツ</t>
    </rPh>
    <rPh sb="2" eb="4">
      <t>シュウエキ</t>
    </rPh>
    <phoneticPr fontId="2"/>
  </si>
  <si>
    <t>特別費用計(９)</t>
    <rPh sb="0" eb="2">
      <t>トクベツ</t>
    </rPh>
    <rPh sb="2" eb="4">
      <t>ヒヨウ</t>
    </rPh>
    <phoneticPr fontId="2"/>
  </si>
  <si>
    <t>特別費用計（９）</t>
    <rPh sb="0" eb="2">
      <t>トクベツ</t>
    </rPh>
    <rPh sb="2" eb="4">
      <t>ヒヨウ</t>
    </rPh>
    <phoneticPr fontId="2"/>
  </si>
  <si>
    <t>サービス活動増減の部</t>
    <rPh sb="4" eb="6">
      <t>カツドウ</t>
    </rPh>
    <rPh sb="6" eb="8">
      <t>ゾウゲン</t>
    </rPh>
    <rPh sb="9" eb="10">
      <t>ブ</t>
    </rPh>
    <phoneticPr fontId="2"/>
  </si>
  <si>
    <t>サービス活動収益計(１)</t>
    <rPh sb="6" eb="8">
      <t>シュウエキ</t>
    </rPh>
    <phoneticPr fontId="2"/>
  </si>
  <si>
    <t>サービス活動費用計（２）</t>
    <rPh sb="6" eb="8">
      <t>ヒヨウ</t>
    </rPh>
    <phoneticPr fontId="2"/>
  </si>
  <si>
    <t>　サービス活動増減差額(３)=(１)-(２)</t>
    <rPh sb="7" eb="9">
      <t>ゾウゲン</t>
    </rPh>
    <rPh sb="9" eb="10">
      <t>サ</t>
    </rPh>
    <rPh sb="10" eb="11">
      <t>ガク</t>
    </rPh>
    <phoneticPr fontId="2"/>
  </si>
  <si>
    <t>サービス活動外増減の部</t>
    <rPh sb="4" eb="6">
      <t>カツドウ</t>
    </rPh>
    <rPh sb="6" eb="7">
      <t>ガイ</t>
    </rPh>
    <rPh sb="7" eb="9">
      <t>ゾウゲン</t>
    </rPh>
    <rPh sb="10" eb="11">
      <t>ブ</t>
    </rPh>
    <phoneticPr fontId="2"/>
  </si>
  <si>
    <t>サービス活動外収益計(４)</t>
    <rPh sb="7" eb="9">
      <t>シュウエキ</t>
    </rPh>
    <rPh sb="9" eb="10">
      <t>ケイ</t>
    </rPh>
    <phoneticPr fontId="2"/>
  </si>
  <si>
    <t>サービス活動外費用計（５）</t>
    <rPh sb="7" eb="9">
      <t>ヒヨウ</t>
    </rPh>
    <phoneticPr fontId="2"/>
  </si>
  <si>
    <t>　サービス活動外増減差額（６）=(４)－(５)</t>
    <rPh sb="8" eb="10">
      <t>ゾウゲン</t>
    </rPh>
    <rPh sb="10" eb="11">
      <t>サ</t>
    </rPh>
    <rPh sb="11" eb="12">
      <t>ガク</t>
    </rPh>
    <phoneticPr fontId="2"/>
  </si>
  <si>
    <t>経常増減差額(７)=(３)＋(６)</t>
    <rPh sb="2" eb="4">
      <t>ゾウゲン</t>
    </rPh>
    <rPh sb="4" eb="5">
      <t>サ</t>
    </rPh>
    <rPh sb="5" eb="6">
      <t>ガク</t>
    </rPh>
    <phoneticPr fontId="2"/>
  </si>
  <si>
    <t>　特別増減差額（10）=(８)－(９)</t>
    <rPh sb="1" eb="3">
      <t>トクベツ</t>
    </rPh>
    <rPh sb="3" eb="5">
      <t>ゾウゲン</t>
    </rPh>
    <rPh sb="5" eb="7">
      <t>サガク</t>
    </rPh>
    <phoneticPr fontId="2"/>
  </si>
  <si>
    <t>　サービス活動増減差額 (３)＝(１)－（２）</t>
    <rPh sb="5" eb="7">
      <t>カツドウ</t>
    </rPh>
    <rPh sb="7" eb="9">
      <t>ゾウゲン</t>
    </rPh>
    <rPh sb="9" eb="10">
      <t>サ</t>
    </rPh>
    <rPh sb="10" eb="11">
      <t>ガク</t>
    </rPh>
    <phoneticPr fontId="2"/>
  </si>
  <si>
    <t>サービス活動外収益計(４)</t>
    <rPh sb="7" eb="9">
      <t>シュウエキ</t>
    </rPh>
    <phoneticPr fontId="2"/>
  </si>
  <si>
    <t>サービス活動外費用計(５)</t>
    <rPh sb="7" eb="9">
      <t>ヒヨウ</t>
    </rPh>
    <phoneticPr fontId="2"/>
  </si>
  <si>
    <t>　サービス活動外増減差額(６)＝(４)-（５）</t>
    <rPh sb="8" eb="10">
      <t>ゾウゲン</t>
    </rPh>
    <rPh sb="10" eb="11">
      <t>サ</t>
    </rPh>
    <rPh sb="11" eb="12">
      <t>ガク</t>
    </rPh>
    <phoneticPr fontId="2"/>
  </si>
  <si>
    <t>　特別増減差額(10)=(８)-(９)</t>
    <rPh sb="1" eb="3">
      <t>トクベツ</t>
    </rPh>
    <rPh sb="3" eb="5">
      <t>ゾウゲン</t>
    </rPh>
    <rPh sb="5" eb="6">
      <t>サ</t>
    </rPh>
    <rPh sb="6" eb="7">
      <t>ガク</t>
    </rPh>
    <phoneticPr fontId="2"/>
  </si>
  <si>
    <t>勘定科目</t>
    <rPh sb="0" eb="2">
      <t>カンジョウ</t>
    </rPh>
    <rPh sb="2" eb="4">
      <t>カモク</t>
    </rPh>
    <phoneticPr fontId="2"/>
  </si>
  <si>
    <t>　施設整備等資金収支差額(６)=(４)－(５)</t>
    <rPh sb="1" eb="3">
      <t>シセツ</t>
    </rPh>
    <rPh sb="3" eb="5">
      <t>セイビ</t>
    </rPh>
    <rPh sb="5" eb="6">
      <t>トウ</t>
    </rPh>
    <rPh sb="6" eb="8">
      <t>シキン</t>
    </rPh>
    <rPh sb="8" eb="10">
      <t>シュウシ</t>
    </rPh>
    <phoneticPr fontId="2"/>
  </si>
  <si>
    <t>施設整備等支出計(５)</t>
    <rPh sb="0" eb="2">
      <t>シセツ</t>
    </rPh>
    <rPh sb="2" eb="4">
      <t>セイビ</t>
    </rPh>
    <rPh sb="4" eb="5">
      <t>トウ</t>
    </rPh>
    <rPh sb="5" eb="7">
      <t>シシュツ</t>
    </rPh>
    <phoneticPr fontId="2"/>
  </si>
  <si>
    <t>施設整備等収入計(４)</t>
    <rPh sb="0" eb="2">
      <t>シセツ</t>
    </rPh>
    <rPh sb="2" eb="4">
      <t>セイビ</t>
    </rPh>
    <rPh sb="4" eb="5">
      <t>トウ</t>
    </rPh>
    <rPh sb="5" eb="7">
      <t>シュウニュウ</t>
    </rPh>
    <phoneticPr fontId="2"/>
  </si>
  <si>
    <t>施設整備等による収支</t>
    <rPh sb="0" eb="2">
      <t>シセツ</t>
    </rPh>
    <rPh sb="2" eb="5">
      <t>セイビトウ</t>
    </rPh>
    <rPh sb="8" eb="10">
      <t>シュウシ</t>
    </rPh>
    <phoneticPr fontId="2"/>
  </si>
  <si>
    <t>　施設整備等資金収支差額(６)=(４)－(５）</t>
    <rPh sb="1" eb="3">
      <t>シセツ</t>
    </rPh>
    <rPh sb="3" eb="5">
      <t>セイビ</t>
    </rPh>
    <rPh sb="5" eb="6">
      <t>トウ</t>
    </rPh>
    <rPh sb="6" eb="8">
      <t>シキン</t>
    </rPh>
    <phoneticPr fontId="2"/>
  </si>
  <si>
    <t>施設整備等支出計(５)</t>
    <rPh sb="0" eb="2">
      <t>シセツ</t>
    </rPh>
    <rPh sb="2" eb="5">
      <t>セイビトウ</t>
    </rPh>
    <phoneticPr fontId="2"/>
  </si>
  <si>
    <t>　当期資金収支差額合計(11)=(３)+(６)+(９)－(10)</t>
    <phoneticPr fontId="2"/>
  </si>
  <si>
    <t>　前期末支払資金残高(12)</t>
    <phoneticPr fontId="2"/>
  </si>
  <si>
    <t>　当期末支払資金残高(11)＋(12)</t>
    <phoneticPr fontId="2"/>
  </si>
  <si>
    <t>事業活動による収支</t>
    <rPh sb="0" eb="2">
      <t>ジギョウ</t>
    </rPh>
    <rPh sb="2" eb="4">
      <t>カツドウ</t>
    </rPh>
    <rPh sb="7" eb="9">
      <t>シュウシ</t>
    </rPh>
    <phoneticPr fontId="2"/>
  </si>
  <si>
    <t>その他の活動による収支</t>
    <rPh sb="2" eb="3">
      <t>タ</t>
    </rPh>
    <rPh sb="4" eb="6">
      <t>カツドウ</t>
    </rPh>
    <rPh sb="9" eb="11">
      <t>シュウシ</t>
    </rPh>
    <phoneticPr fontId="2"/>
  </si>
  <si>
    <t>固定資産</t>
    <phoneticPr fontId="2"/>
  </si>
  <si>
    <t xml:space="preserve"> 基本財産</t>
    <phoneticPr fontId="2"/>
  </si>
  <si>
    <t xml:space="preserve"> その他の固定資産</t>
    <phoneticPr fontId="2"/>
  </si>
  <si>
    <t>純　　資　　産　　の　　部</t>
    <phoneticPr fontId="2"/>
  </si>
  <si>
    <t>基本金</t>
    <phoneticPr fontId="2"/>
  </si>
  <si>
    <t>国庫補助金等特別積立金</t>
    <phoneticPr fontId="2"/>
  </si>
  <si>
    <t>その他の積立金</t>
    <phoneticPr fontId="2"/>
  </si>
  <si>
    <t>資産の部合計</t>
    <phoneticPr fontId="2"/>
  </si>
  <si>
    <t>（単位：円）</t>
    <phoneticPr fontId="2"/>
  </si>
  <si>
    <t>予算(A)</t>
    <rPh sb="0" eb="2">
      <t>ヨサン</t>
    </rPh>
    <phoneticPr fontId="2"/>
  </si>
  <si>
    <t>決算(B)</t>
    <rPh sb="0" eb="2">
      <t>ケッサン</t>
    </rPh>
    <phoneticPr fontId="2"/>
  </si>
  <si>
    <t>差異(A)-(B)</t>
    <rPh sb="0" eb="2">
      <t>サイ</t>
    </rPh>
    <phoneticPr fontId="2"/>
  </si>
  <si>
    <t>その他の活動収入計(７)</t>
    <rPh sb="2" eb="3">
      <t>タ</t>
    </rPh>
    <rPh sb="4" eb="6">
      <t>カツドウ</t>
    </rPh>
    <phoneticPr fontId="2"/>
  </si>
  <si>
    <t>当年度決算(A)</t>
    <rPh sb="0" eb="1">
      <t>トウ</t>
    </rPh>
    <rPh sb="1" eb="3">
      <t>ネンド</t>
    </rPh>
    <rPh sb="3" eb="5">
      <t>ケッサン</t>
    </rPh>
    <phoneticPr fontId="2"/>
  </si>
  <si>
    <t>前年度決算(B)</t>
    <rPh sb="0" eb="3">
      <t>ゼンネンド</t>
    </rPh>
    <rPh sb="3" eb="5">
      <t>ケッサン</t>
    </rPh>
    <phoneticPr fontId="2"/>
  </si>
  <si>
    <t>増減(A)-(B)</t>
    <phoneticPr fontId="2"/>
  </si>
  <si>
    <t>当期活動増減差額(11)=(7)+(10)</t>
    <rPh sb="0" eb="2">
      <t>トウキ</t>
    </rPh>
    <rPh sb="2" eb="4">
      <t>カツドウ</t>
    </rPh>
    <rPh sb="4" eb="6">
      <t>ゾウゲン</t>
    </rPh>
    <rPh sb="6" eb="7">
      <t>サ</t>
    </rPh>
    <rPh sb="7" eb="8">
      <t>ガク</t>
    </rPh>
    <phoneticPr fontId="2"/>
  </si>
  <si>
    <t>前期繰越活動増減差額(12）</t>
    <rPh sb="4" eb="6">
      <t>カツドウ</t>
    </rPh>
    <rPh sb="6" eb="8">
      <t>ゾウゲン</t>
    </rPh>
    <rPh sb="8" eb="10">
      <t>サガク</t>
    </rPh>
    <phoneticPr fontId="2"/>
  </si>
  <si>
    <t>当期末繰越活動増減差額(13)=(11)+(12)</t>
    <rPh sb="0" eb="2">
      <t>トウキ</t>
    </rPh>
    <rPh sb="2" eb="3">
      <t>マツ</t>
    </rPh>
    <rPh sb="3" eb="5">
      <t>クリコシ</t>
    </rPh>
    <rPh sb="5" eb="7">
      <t>カツドウ</t>
    </rPh>
    <rPh sb="7" eb="9">
      <t>ゾウゲン</t>
    </rPh>
    <rPh sb="9" eb="11">
      <t>サガク</t>
    </rPh>
    <phoneticPr fontId="2"/>
  </si>
  <si>
    <t>基本金取崩額(14)</t>
    <rPh sb="0" eb="2">
      <t>キホン</t>
    </rPh>
    <rPh sb="2" eb="3">
      <t>キン</t>
    </rPh>
    <rPh sb="3" eb="5">
      <t>トリクズシ</t>
    </rPh>
    <rPh sb="5" eb="6">
      <t>ガク</t>
    </rPh>
    <phoneticPr fontId="2"/>
  </si>
  <si>
    <t>その他の積立金取崩額(15)</t>
    <phoneticPr fontId="2"/>
  </si>
  <si>
    <t>その他の積立金積立額(16)</t>
    <rPh sb="7" eb="9">
      <t>ツミタテ</t>
    </rPh>
    <rPh sb="9" eb="10">
      <t>ガク</t>
    </rPh>
    <phoneticPr fontId="2"/>
  </si>
  <si>
    <t>次期繰越活動増減差額(17)=(13)+(14)+(15)-(16)</t>
    <rPh sb="4" eb="6">
      <t>カツドウ</t>
    </rPh>
    <rPh sb="6" eb="8">
      <t>ゾウゲン</t>
    </rPh>
    <rPh sb="8" eb="10">
      <t>サガク</t>
    </rPh>
    <phoneticPr fontId="2"/>
  </si>
  <si>
    <t>　当期資金収支差額合計(10)=(３)+(６)+(９)</t>
    <phoneticPr fontId="2"/>
  </si>
  <si>
    <t>　前期末支払資金残高(11)</t>
    <phoneticPr fontId="2"/>
  </si>
  <si>
    <t>　当期末支払資金残高(10)＋(11)</t>
    <phoneticPr fontId="2"/>
  </si>
  <si>
    <r>
      <t>事業</t>
    </r>
    <r>
      <rPr>
        <sz val="9"/>
        <color indexed="8"/>
        <rFont val="ＭＳ 明朝"/>
        <family val="1"/>
        <charset val="128"/>
      </rPr>
      <t>活動収入計(１)</t>
    </r>
    <rPh sb="0" eb="2">
      <t>ジギョウ</t>
    </rPh>
    <rPh sb="2" eb="4">
      <t>カツドウ</t>
    </rPh>
    <phoneticPr fontId="2"/>
  </si>
  <si>
    <r>
      <t>事業</t>
    </r>
    <r>
      <rPr>
        <sz val="9"/>
        <color indexed="8"/>
        <rFont val="ＭＳ 明朝"/>
        <family val="1"/>
        <charset val="128"/>
      </rPr>
      <t>活動支出計(２)</t>
    </r>
    <rPh sb="0" eb="2">
      <t>ジギョウ</t>
    </rPh>
    <rPh sb="2" eb="4">
      <t>カツドウ</t>
    </rPh>
    <phoneticPr fontId="2"/>
  </si>
  <si>
    <r>
      <t>　事業</t>
    </r>
    <r>
      <rPr>
        <sz val="9"/>
        <color indexed="8"/>
        <rFont val="ＭＳ 明朝"/>
        <family val="1"/>
        <charset val="128"/>
      </rPr>
      <t>活動資金収支差額(３)=(１)－(２)</t>
    </r>
    <rPh sb="1" eb="3">
      <t>ジギョウ</t>
    </rPh>
    <rPh sb="3" eb="5">
      <t>カツドウ</t>
    </rPh>
    <rPh sb="5" eb="7">
      <t>シキン</t>
    </rPh>
    <rPh sb="7" eb="9">
      <t>シュウシ</t>
    </rPh>
    <rPh sb="9" eb="11">
      <t>サガク</t>
    </rPh>
    <phoneticPr fontId="2"/>
  </si>
  <si>
    <r>
      <t>その他の活動</t>
    </r>
    <r>
      <rPr>
        <sz val="9"/>
        <color indexed="8"/>
        <rFont val="ＭＳ 明朝"/>
        <family val="1"/>
        <charset val="128"/>
      </rPr>
      <t>支出計(８)</t>
    </r>
    <rPh sb="2" eb="3">
      <t>タ</t>
    </rPh>
    <rPh sb="4" eb="6">
      <t>カツドウ</t>
    </rPh>
    <phoneticPr fontId="2"/>
  </si>
  <si>
    <r>
      <t>　その他の</t>
    </r>
    <r>
      <rPr>
        <sz val="9"/>
        <color indexed="8"/>
        <rFont val="ＭＳ 明朝"/>
        <family val="1"/>
        <charset val="128"/>
      </rPr>
      <t>活動資金収支差額(９)=(７)－(８)</t>
    </r>
    <rPh sb="3" eb="4">
      <t>タ</t>
    </rPh>
    <phoneticPr fontId="2"/>
  </si>
  <si>
    <r>
      <t>事業</t>
    </r>
    <r>
      <rPr>
        <sz val="9"/>
        <color indexed="8"/>
        <rFont val="ＭＳ 明朝"/>
        <family val="1"/>
        <charset val="128"/>
      </rPr>
      <t>活動支出計(２)</t>
    </r>
    <rPh sb="0" eb="2">
      <t>ジギョウ</t>
    </rPh>
    <rPh sb="2" eb="4">
      <t>カツドウ</t>
    </rPh>
    <rPh sb="4" eb="7">
      <t>シシュツケイ</t>
    </rPh>
    <phoneticPr fontId="2"/>
  </si>
  <si>
    <r>
      <t>　事業</t>
    </r>
    <r>
      <rPr>
        <sz val="9"/>
        <color indexed="8"/>
        <rFont val="ＭＳ 明朝"/>
        <family val="1"/>
        <charset val="128"/>
      </rPr>
      <t>活動資金収支差額(３)=(１)－(２)</t>
    </r>
    <rPh sb="1" eb="3">
      <t>ジギョウ</t>
    </rPh>
    <rPh sb="3" eb="5">
      <t>カツドウ</t>
    </rPh>
    <phoneticPr fontId="2"/>
  </si>
  <si>
    <r>
      <t>その他の活動</t>
    </r>
    <r>
      <rPr>
        <sz val="9"/>
        <color indexed="8"/>
        <rFont val="ＭＳ 明朝"/>
        <family val="1"/>
        <charset val="128"/>
      </rPr>
      <t>収入計(７)</t>
    </r>
    <rPh sb="2" eb="3">
      <t>タ</t>
    </rPh>
    <rPh sb="4" eb="6">
      <t>カツドウ</t>
    </rPh>
    <phoneticPr fontId="2"/>
  </si>
  <si>
    <t>保育事業収入</t>
  </si>
  <si>
    <t>受取利息配当金収入</t>
  </si>
  <si>
    <t>その他の収入</t>
  </si>
  <si>
    <t>人件費支出</t>
  </si>
  <si>
    <t>事業費支出</t>
  </si>
  <si>
    <t>事務費支出</t>
  </si>
  <si>
    <t>支払利息支出</t>
  </si>
  <si>
    <t>その他の支出</t>
  </si>
  <si>
    <t>施設整備等による収支</t>
  </si>
  <si>
    <t>収入</t>
  </si>
  <si>
    <t>施設整備等補助金収入</t>
  </si>
  <si>
    <t>設備資金借入金元金償還支出</t>
  </si>
  <si>
    <t>固定資産取得支出</t>
  </si>
  <si>
    <t>その他の活動による収支</t>
  </si>
  <si>
    <t>積立資産取崩収入</t>
  </si>
  <si>
    <t>支出</t>
  </si>
  <si>
    <t>積立資産支出</t>
  </si>
  <si>
    <t>―</t>
  </si>
  <si>
    <t>第一号第一様式（第十七条第四項関係）</t>
    <phoneticPr fontId="2"/>
  </si>
  <si>
    <t>法人単位資金収支計算書</t>
    <phoneticPr fontId="2"/>
  </si>
  <si>
    <t>（自）平成 30 年  4 月  1 日  （至）平成 31 年  3 月 31 日</t>
    <phoneticPr fontId="2"/>
  </si>
  <si>
    <t>本部会計</t>
  </si>
  <si>
    <t>長坂保育園</t>
  </si>
  <si>
    <t>合計</t>
    <phoneticPr fontId="2"/>
  </si>
  <si>
    <t>内部取引消去</t>
    <phoneticPr fontId="2"/>
  </si>
  <si>
    <t>事業区分合計</t>
    <phoneticPr fontId="2"/>
  </si>
  <si>
    <t>拠点区分間繰入金収入</t>
  </si>
  <si>
    <t>拠点区分間繰入金支出</t>
  </si>
  <si>
    <t>第一号第三様式（第十七条第四項関係）</t>
    <phoneticPr fontId="2"/>
  </si>
  <si>
    <t>社会福祉事業区分 資金収支内訳表</t>
    <phoneticPr fontId="2"/>
  </si>
  <si>
    <t>事業活動による収支</t>
  </si>
  <si>
    <t xml:space="preserve">  会議費支出</t>
  </si>
  <si>
    <t xml:space="preserve">  保険料支出</t>
  </si>
  <si>
    <t>第一号第四様式（第十七条第四項関係）</t>
    <phoneticPr fontId="2"/>
  </si>
  <si>
    <t>本部会計拠点区分 資金収支計算書</t>
    <phoneticPr fontId="2"/>
  </si>
  <si>
    <t xml:space="preserve">  施設型給付費収入</t>
  </si>
  <si>
    <t xml:space="preserve">    施設型給付費収入</t>
  </si>
  <si>
    <t xml:space="preserve">    利用者負担金収入</t>
  </si>
  <si>
    <t xml:space="preserve">  利用者等利用料収入</t>
  </si>
  <si>
    <t xml:space="preserve">    利用者等利用料収入（一般）</t>
  </si>
  <si>
    <t xml:space="preserve">  その他の事業収入</t>
  </si>
  <si>
    <t xml:space="preserve">    補助金事業収入（公費）</t>
  </si>
  <si>
    <t xml:space="preserve">    補助金事業収入（一般）</t>
  </si>
  <si>
    <t xml:space="preserve">    受託事業収入（公費）</t>
  </si>
  <si>
    <t xml:space="preserve">    受託事業収入（一般）</t>
  </si>
  <si>
    <t xml:space="preserve">    その他の事業収入</t>
  </si>
  <si>
    <t xml:space="preserve">  受入研修費収入</t>
  </si>
  <si>
    <t xml:space="preserve">  利用者等外給食費収入</t>
  </si>
  <si>
    <t xml:space="preserve">  職員給料支出</t>
  </si>
  <si>
    <t xml:space="preserve">  職員賞与支出</t>
  </si>
  <si>
    <t xml:space="preserve">  非常勤職員給与支出</t>
  </si>
  <si>
    <t xml:space="preserve">  退職給付支出</t>
  </si>
  <si>
    <t xml:space="preserve">  法定福利費支出</t>
  </si>
  <si>
    <t xml:space="preserve">  給食費支出</t>
  </si>
  <si>
    <t xml:space="preserve">  保健衛生費支出</t>
  </si>
  <si>
    <t xml:space="preserve">  保育材料費支出</t>
  </si>
  <si>
    <t xml:space="preserve">  水道光熱費支出</t>
  </si>
  <si>
    <t xml:space="preserve">  燃料費支出</t>
  </si>
  <si>
    <t xml:space="preserve">  消耗器具備品費支出</t>
  </si>
  <si>
    <t xml:space="preserve">  雑支出（事業）</t>
  </si>
  <si>
    <t xml:space="preserve">  福利厚生費支出</t>
  </si>
  <si>
    <t xml:space="preserve">  職員被服費支出</t>
  </si>
  <si>
    <t xml:space="preserve">  旅費交通費支出</t>
  </si>
  <si>
    <t xml:space="preserve">  研修研究費支出</t>
  </si>
  <si>
    <t xml:space="preserve">  事務消耗品費支出</t>
  </si>
  <si>
    <t xml:space="preserve">  印刷製本費支出</t>
  </si>
  <si>
    <t xml:space="preserve">  修繕費支出</t>
  </si>
  <si>
    <t xml:space="preserve">  通信運搬費支出</t>
  </si>
  <si>
    <t xml:space="preserve">  広報費支出</t>
  </si>
  <si>
    <t xml:space="preserve">  業務委託費支出</t>
  </si>
  <si>
    <t xml:space="preserve">  手数料支出</t>
  </si>
  <si>
    <t xml:space="preserve">  賃借料支出</t>
  </si>
  <si>
    <t xml:space="preserve">  土地・建物賃借料支出</t>
  </si>
  <si>
    <t xml:space="preserve">  租税公課支出</t>
  </si>
  <si>
    <t xml:space="preserve">  保守料支出</t>
  </si>
  <si>
    <t xml:space="preserve">  渉外費支出</t>
  </si>
  <si>
    <t xml:space="preserve">  諸会費支出</t>
  </si>
  <si>
    <t xml:space="preserve">  雑支出（事務）</t>
  </si>
  <si>
    <t xml:space="preserve">  利用者等外給食費支出</t>
  </si>
  <si>
    <t xml:space="preserve">  施設整備等補助金収入</t>
  </si>
  <si>
    <t xml:space="preserve">  建物取得支出</t>
  </si>
  <si>
    <t xml:space="preserve">  構築物取得支出</t>
  </si>
  <si>
    <t xml:space="preserve">  器具及び備品取得支出</t>
  </si>
  <si>
    <t xml:space="preserve">  保育所施設・設備整備積立資産取崩収入</t>
  </si>
  <si>
    <t xml:space="preserve">  保育所施設・設備整備積立資産支出</t>
  </si>
  <si>
    <t>長坂保育園拠点区分 資金収支計算書</t>
    <phoneticPr fontId="2"/>
  </si>
  <si>
    <t>サービス活動増減の部</t>
  </si>
  <si>
    <t>収益</t>
  </si>
  <si>
    <t>保育事業収益</t>
  </si>
  <si>
    <t>人件費</t>
  </si>
  <si>
    <t>事業費</t>
  </si>
  <si>
    <t>事務費</t>
  </si>
  <si>
    <t>減価償却費</t>
  </si>
  <si>
    <t>国庫補助金等特別積立金取崩額</t>
  </si>
  <si>
    <t>受取利息配当金収益</t>
  </si>
  <si>
    <t>その他のサービス活動外収益</t>
  </si>
  <si>
    <t>支払利息</t>
  </si>
  <si>
    <t>その他のサービス活動外費用</t>
  </si>
  <si>
    <t>特別増減の部</t>
  </si>
  <si>
    <t>施設整備等補助金収益</t>
  </si>
  <si>
    <t>固定資産売却損・処分損</t>
  </si>
  <si>
    <t>国庫補助金等特別積立金積立額</t>
  </si>
  <si>
    <t>第二号第一様式（第二十三条第四項関係）</t>
    <phoneticPr fontId="2"/>
  </si>
  <si>
    <t>法人単位事業活動計算書</t>
    <phoneticPr fontId="2"/>
  </si>
  <si>
    <t>拠点区分間繰入金収益</t>
  </si>
  <si>
    <t>拠点区分間繰入金費用</t>
  </si>
  <si>
    <t>第二号第三様式（第二十三条第四項関係）</t>
    <phoneticPr fontId="2"/>
  </si>
  <si>
    <t>社会福祉事業区分 事業活動内訳表</t>
    <phoneticPr fontId="2"/>
  </si>
  <si>
    <t xml:space="preserve">  会議費</t>
  </si>
  <si>
    <t xml:space="preserve">  保険料</t>
  </si>
  <si>
    <t>サービス活動外増減の部</t>
  </si>
  <si>
    <t>費用</t>
  </si>
  <si>
    <t>第二号第四様式（第二十三条第四項関係）</t>
    <phoneticPr fontId="2"/>
  </si>
  <si>
    <t>本部会計拠点区分 事業活動計算書</t>
    <phoneticPr fontId="2"/>
  </si>
  <si>
    <t xml:space="preserve">  施設型給付費収益</t>
  </si>
  <si>
    <t xml:space="preserve">    施設型給付費収益</t>
  </si>
  <si>
    <t xml:space="preserve">    利用者負担金収益</t>
  </si>
  <si>
    <t xml:space="preserve">  利用者等利用料収益</t>
  </si>
  <si>
    <t xml:space="preserve">    利用者等利用料収益（一般）</t>
  </si>
  <si>
    <t xml:space="preserve">  その他の事業収益</t>
  </si>
  <si>
    <t xml:space="preserve">    補助金事業収益（公費）</t>
  </si>
  <si>
    <t xml:space="preserve">    補助金事業収益（一般）</t>
  </si>
  <si>
    <t xml:space="preserve">    受託事業収益（公費）</t>
  </si>
  <si>
    <t xml:space="preserve">    受託事業収益（一般）</t>
  </si>
  <si>
    <t xml:space="preserve">    その他の事業収益</t>
  </si>
  <si>
    <t xml:space="preserve">  職員給料</t>
  </si>
  <si>
    <t xml:space="preserve">  職員賞与</t>
  </si>
  <si>
    <t xml:space="preserve">  非常勤職員給与</t>
  </si>
  <si>
    <t xml:space="preserve">  退職給付費用</t>
  </si>
  <si>
    <t xml:space="preserve">  法定福利費</t>
  </si>
  <si>
    <t xml:space="preserve">  給食費</t>
  </si>
  <si>
    <t xml:space="preserve">  保健衛生費</t>
  </si>
  <si>
    <t xml:space="preserve">  保育材料費</t>
  </si>
  <si>
    <t xml:space="preserve">  水道光熱費</t>
  </si>
  <si>
    <t xml:space="preserve">  燃料費</t>
  </si>
  <si>
    <t xml:space="preserve">  消耗器具備品費</t>
  </si>
  <si>
    <t xml:space="preserve">  雑費</t>
  </si>
  <si>
    <t xml:space="preserve">  福利厚生費</t>
  </si>
  <si>
    <t xml:space="preserve">  職員被服費</t>
  </si>
  <si>
    <t xml:space="preserve">  旅費交通費</t>
  </si>
  <si>
    <t xml:space="preserve">  研修研究費</t>
  </si>
  <si>
    <t xml:space="preserve">  事務消耗品費</t>
  </si>
  <si>
    <t xml:space="preserve">  印刷製本費</t>
  </si>
  <si>
    <t xml:space="preserve">  修繕費</t>
  </si>
  <si>
    <t xml:space="preserve">  通信運搬費</t>
  </si>
  <si>
    <t xml:space="preserve">  広報費</t>
  </si>
  <si>
    <t xml:space="preserve">  業務委託費</t>
  </si>
  <si>
    <t xml:space="preserve">  手数料</t>
  </si>
  <si>
    <t xml:space="preserve">  賃借料</t>
  </si>
  <si>
    <t xml:space="preserve">  土地・建物賃借料</t>
  </si>
  <si>
    <t xml:space="preserve">  租税公課</t>
  </si>
  <si>
    <t xml:space="preserve">  保守料</t>
  </si>
  <si>
    <t xml:space="preserve">  渉外費</t>
  </si>
  <si>
    <t xml:space="preserve">  諸会費</t>
  </si>
  <si>
    <t xml:space="preserve">  雑費（事務）</t>
  </si>
  <si>
    <t xml:space="preserve">  受入研修費収益</t>
  </si>
  <si>
    <t xml:space="preserve">  利用者等外給食収益</t>
  </si>
  <si>
    <t xml:space="preserve">  利用者等外給食費</t>
  </si>
  <si>
    <t xml:space="preserve">  施設整備等補助金収益</t>
  </si>
  <si>
    <t xml:space="preserve">  器具及び備品売却損・処分損</t>
  </si>
  <si>
    <t xml:space="preserve">  保育所施設・設備整備積立金取崩額</t>
  </si>
  <si>
    <t xml:space="preserve">  保育所施設・設備整備積立金積立額</t>
  </si>
  <si>
    <t>長坂保育園拠点区分 事業活動計算書</t>
    <phoneticPr fontId="2"/>
  </si>
  <si>
    <t xml:space="preserve">  現金預金</t>
  </si>
  <si>
    <t xml:space="preserve">  事業未収金</t>
  </si>
  <si>
    <t xml:space="preserve">  未収金</t>
  </si>
  <si>
    <t xml:space="preserve">  未収補助金</t>
  </si>
  <si>
    <t xml:space="preserve">  前払費用</t>
  </si>
  <si>
    <t xml:space="preserve">  その他の流動資産</t>
  </si>
  <si>
    <t xml:space="preserve">  土地</t>
  </si>
  <si>
    <t xml:space="preserve">  建物</t>
  </si>
  <si>
    <t xml:space="preserve">  構築物</t>
  </si>
  <si>
    <t xml:space="preserve">  器具及び備品</t>
  </si>
  <si>
    <t xml:space="preserve">  ソフトウェア</t>
  </si>
  <si>
    <t xml:space="preserve">  人件費積立資産</t>
  </si>
  <si>
    <t xml:space="preserve">  保育所施設・設備整備積立資産</t>
  </si>
  <si>
    <t xml:space="preserve">  長期前払費用</t>
  </si>
  <si>
    <t>流動負債</t>
    <phoneticPr fontId="2"/>
  </si>
  <si>
    <t xml:space="preserve">  事業未払金</t>
  </si>
  <si>
    <t xml:space="preserve">  １年以内返済予定設備資金借入金</t>
  </si>
  <si>
    <t xml:space="preserve">  職員預り金</t>
  </si>
  <si>
    <t>固定負債</t>
    <phoneticPr fontId="2"/>
  </si>
  <si>
    <t xml:space="preserve">  設備資金借入金</t>
  </si>
  <si>
    <t xml:space="preserve">  基本金</t>
  </si>
  <si>
    <t xml:space="preserve">  人件費積立金</t>
  </si>
  <si>
    <t xml:space="preserve">  保育所施設・設備整備積立金</t>
  </si>
  <si>
    <t>次期繰越活動増減差額</t>
    <phoneticPr fontId="2"/>
  </si>
  <si>
    <t xml:space="preserve">  （うち当期活動増減差額）</t>
  </si>
  <si>
    <t>第三号第一様式（第二十七条第四項関係）</t>
    <phoneticPr fontId="2"/>
  </si>
  <si>
    <t>法人単位貸借対照表</t>
    <phoneticPr fontId="2"/>
  </si>
  <si>
    <t>平成 31 年  3 月 31 日現在</t>
    <phoneticPr fontId="2"/>
  </si>
  <si>
    <t>第三号第三様式（第二十七条第四項関係）</t>
    <phoneticPr fontId="2"/>
  </si>
  <si>
    <t>社会福祉事業区分 貸借対照表内訳表</t>
    <phoneticPr fontId="2"/>
  </si>
  <si>
    <t>第三号第四様式（第二十七条第四項関係）</t>
    <phoneticPr fontId="2"/>
  </si>
  <si>
    <t>本部会計拠点区分 貸借対照表</t>
    <phoneticPr fontId="2"/>
  </si>
  <si>
    <t>長坂保育園拠点区分 貸借対照表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</si>
</sst>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;\-#,##0;&quot;-&quot;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9"/>
      <color indexed="8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177" fontId="3" fillId="0" borderId="0" applyFill="0" applyBorder="0" applyAlignment="0"/>
    <xf numFmtId="0" fontId="4" fillId="0" borderId="0">
      <alignment horizontal="left"/>
    </xf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0" fontId="6" fillId="0" borderId="0"/>
    <xf numFmtId="4" fontId="4" fillId="0" borderId="0">
      <alignment horizontal="right"/>
    </xf>
    <xf numFmtId="4" fontId="7" fillId="0" borderId="0">
      <alignment horizontal="right"/>
    </xf>
    <xf numFmtId="0" fontId="8" fillId="0" borderId="0">
      <alignment horizontal="left"/>
    </xf>
    <xf numFmtId="0" fontId="9" fillId="0" borderId="0">
      <alignment horizontal="center"/>
    </xf>
    <xf numFmtId="0" fontId="12" fillId="0" borderId="0">
      <alignment vertical="center"/>
    </xf>
    <xf numFmtId="0" fontId="1" fillId="0" borderId="0"/>
  </cellStyleXfs>
  <cellXfs count="166">
    <xf numFmtId="0" fontId="0" fillId="0" borderId="0" xfId="0"/>
    <xf numFmtId="0" fontId="13" fillId="0" borderId="0" xfId="0" applyFont="1" applyFill="1" applyAlignment="1">
      <alignment vertical="center" shrinkToFit="1"/>
    </xf>
    <xf numFmtId="0" fontId="13" fillId="0" borderId="0" xfId="0" applyFont="1" applyFill="1" applyAlignment="1">
      <alignment horizontal="center" vertical="center" shrinkToFit="1"/>
    </xf>
    <xf numFmtId="0" fontId="13" fillId="0" borderId="0" xfId="0" applyFont="1" applyFill="1" applyBorder="1" applyAlignment="1">
      <alignment vertical="center" shrinkToFit="1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49" fontId="14" fillId="0" borderId="3" xfId="0" applyNumberFormat="1" applyFont="1" applyFill="1" applyBorder="1" applyAlignment="1">
      <alignment vertical="center" shrinkToFit="1"/>
    </xf>
    <xf numFmtId="49" fontId="14" fillId="0" borderId="4" xfId="0" applyNumberFormat="1" applyFont="1" applyFill="1" applyBorder="1" applyAlignment="1">
      <alignment vertical="center" shrinkToFit="1"/>
    </xf>
    <xf numFmtId="49" fontId="14" fillId="0" borderId="5" xfId="0" applyNumberFormat="1" applyFont="1" applyFill="1" applyBorder="1" applyAlignment="1">
      <alignment horizontal="center" vertical="center" shrinkToFit="1"/>
    </xf>
    <xf numFmtId="49" fontId="14" fillId="0" borderId="6" xfId="0" applyNumberFormat="1" applyFont="1" applyFill="1" applyBorder="1" applyAlignment="1">
      <alignment vertical="center" shrinkToFit="1"/>
    </xf>
    <xf numFmtId="49" fontId="14" fillId="0" borderId="4" xfId="0" applyNumberFormat="1" applyFont="1" applyFill="1" applyBorder="1" applyAlignment="1">
      <alignment horizontal="left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vertical="center" shrinkToFit="1"/>
    </xf>
    <xf numFmtId="176" fontId="15" fillId="0" borderId="4" xfId="0" applyNumberFormat="1" applyFont="1" applyFill="1" applyBorder="1" applyAlignment="1">
      <alignment horizontal="right" vertical="center" shrinkToFit="1"/>
    </xf>
    <xf numFmtId="176" fontId="15" fillId="0" borderId="5" xfId="0" applyNumberFormat="1" applyFont="1" applyFill="1" applyBorder="1" applyAlignment="1">
      <alignment horizontal="right" vertical="center" shrinkToFit="1"/>
    </xf>
    <xf numFmtId="176" fontId="15" fillId="0" borderId="7" xfId="0" applyNumberFormat="1" applyFont="1" applyFill="1" applyBorder="1" applyAlignment="1">
      <alignment horizontal="right" vertical="center" shrinkToFit="1"/>
    </xf>
    <xf numFmtId="176" fontId="15" fillId="0" borderId="2" xfId="0" applyNumberFormat="1" applyFont="1" applyFill="1" applyBorder="1" applyAlignment="1">
      <alignment horizontal="right" vertical="center" shrinkToFit="1"/>
    </xf>
    <xf numFmtId="49" fontId="14" fillId="0" borderId="9" xfId="0" applyNumberFormat="1" applyFont="1" applyFill="1" applyBorder="1" applyAlignment="1">
      <alignment horizontal="left" vertical="center" shrinkToFit="1"/>
    </xf>
    <xf numFmtId="49" fontId="14" fillId="0" borderId="10" xfId="0" applyNumberFormat="1" applyFont="1" applyFill="1" applyBorder="1" applyAlignment="1">
      <alignment horizontal="left" vertical="center" shrinkToFit="1"/>
    </xf>
    <xf numFmtId="49" fontId="14" fillId="0" borderId="11" xfId="0" applyNumberFormat="1" applyFont="1" applyFill="1" applyBorder="1" applyAlignment="1">
      <alignment horizontal="left" vertical="center" shrinkToFit="1"/>
    </xf>
    <xf numFmtId="49" fontId="14" fillId="0" borderId="0" xfId="0" applyNumberFormat="1" applyFont="1" applyFill="1" applyAlignment="1">
      <alignment vertical="center" shrinkToFit="1"/>
    </xf>
    <xf numFmtId="0" fontId="14" fillId="0" borderId="0" xfId="0" applyFont="1" applyFill="1" applyBorder="1" applyAlignment="1">
      <alignment horizontal="left" vertical="center" shrinkToFit="1"/>
    </xf>
    <xf numFmtId="0" fontId="14" fillId="0" borderId="4" xfId="0" applyFont="1" applyFill="1" applyBorder="1" applyAlignment="1">
      <alignment vertical="center" shrinkToFit="1"/>
    </xf>
    <xf numFmtId="0" fontId="14" fillId="0" borderId="4" xfId="0" applyFont="1" applyFill="1" applyBorder="1" applyAlignment="1">
      <alignment horizontal="left" vertical="center" shrinkToFit="1"/>
    </xf>
    <xf numFmtId="0" fontId="14" fillId="0" borderId="3" xfId="0" applyFont="1" applyFill="1" applyBorder="1" applyAlignment="1">
      <alignment horizontal="left" vertical="center" shrinkToFit="1"/>
    </xf>
    <xf numFmtId="176" fontId="15" fillId="0" borderId="12" xfId="0" applyNumberFormat="1" applyFont="1" applyFill="1" applyBorder="1" applyAlignment="1">
      <alignment horizontal="right" vertical="center" shrinkToFit="1"/>
    </xf>
    <xf numFmtId="49" fontId="14" fillId="0" borderId="0" xfId="0" applyNumberFormat="1" applyFont="1" applyFill="1" applyBorder="1" applyAlignment="1">
      <alignment horizontal="left" vertical="center" shrinkToFit="1"/>
    </xf>
    <xf numFmtId="49" fontId="14" fillId="0" borderId="6" xfId="0" applyNumberFormat="1" applyFont="1" applyFill="1" applyBorder="1" applyAlignment="1">
      <alignment horizontal="left" vertical="center" shrinkToFit="1"/>
    </xf>
    <xf numFmtId="176" fontId="15" fillId="0" borderId="13" xfId="0" applyNumberFormat="1" applyFont="1" applyFill="1" applyBorder="1" applyAlignment="1">
      <alignment horizontal="right" vertical="center" shrinkToFit="1"/>
    </xf>
    <xf numFmtId="176" fontId="15" fillId="0" borderId="14" xfId="0" applyNumberFormat="1" applyFont="1" applyFill="1" applyBorder="1" applyAlignment="1">
      <alignment horizontal="right" vertical="center" shrinkToFit="1"/>
    </xf>
    <xf numFmtId="176" fontId="15" fillId="0" borderId="15" xfId="0" applyNumberFormat="1" applyFont="1" applyFill="1" applyBorder="1" applyAlignment="1">
      <alignment horizontal="right" vertical="center" shrinkToFit="1"/>
    </xf>
    <xf numFmtId="176" fontId="15" fillId="0" borderId="16" xfId="0" applyNumberFormat="1" applyFont="1" applyFill="1" applyBorder="1" applyAlignment="1">
      <alignment horizontal="right" vertical="center" shrinkToFit="1"/>
    </xf>
    <xf numFmtId="176" fontId="15" fillId="0" borderId="17" xfId="0" applyNumberFormat="1" applyFont="1" applyFill="1" applyBorder="1" applyAlignment="1">
      <alignment horizontal="right" vertical="center" shrinkToFit="1"/>
    </xf>
    <xf numFmtId="176" fontId="15" fillId="0" borderId="18" xfId="0" applyNumberFormat="1" applyFont="1" applyFill="1" applyBorder="1" applyAlignment="1">
      <alignment horizontal="right" vertical="center" shrinkToFit="1"/>
    </xf>
    <xf numFmtId="176" fontId="15" fillId="0" borderId="19" xfId="0" applyNumberFormat="1" applyFont="1" applyFill="1" applyBorder="1" applyAlignment="1">
      <alignment horizontal="right" vertical="center" shrinkToFit="1"/>
    </xf>
    <xf numFmtId="176" fontId="15" fillId="0" borderId="20" xfId="0" applyNumberFormat="1" applyFont="1" applyFill="1" applyBorder="1" applyAlignment="1">
      <alignment horizontal="right" vertical="center" shrinkToFit="1"/>
    </xf>
    <xf numFmtId="176" fontId="15" fillId="0" borderId="21" xfId="0" applyNumberFormat="1" applyFont="1" applyFill="1" applyBorder="1" applyAlignment="1">
      <alignment horizontal="right" vertical="center" shrinkToFit="1"/>
    </xf>
    <xf numFmtId="176" fontId="15" fillId="0" borderId="22" xfId="0" applyNumberFormat="1" applyFont="1" applyFill="1" applyBorder="1" applyAlignment="1">
      <alignment horizontal="right" vertical="center" shrinkToFit="1"/>
    </xf>
    <xf numFmtId="176" fontId="15" fillId="0" borderId="23" xfId="0" applyNumberFormat="1" applyFont="1" applyFill="1" applyBorder="1" applyAlignment="1">
      <alignment horizontal="right" vertical="center" shrinkToFit="1"/>
    </xf>
    <xf numFmtId="176" fontId="15" fillId="0" borderId="24" xfId="0" applyNumberFormat="1" applyFont="1" applyFill="1" applyBorder="1" applyAlignment="1">
      <alignment horizontal="right" vertical="center" shrinkToFit="1"/>
    </xf>
    <xf numFmtId="176" fontId="15" fillId="0" borderId="25" xfId="0" applyNumberFormat="1" applyFont="1" applyFill="1" applyBorder="1" applyAlignment="1">
      <alignment horizontal="right" vertical="center" shrinkToFit="1"/>
    </xf>
    <xf numFmtId="176" fontId="15" fillId="0" borderId="26" xfId="0" applyNumberFormat="1" applyFont="1" applyFill="1" applyBorder="1" applyAlignment="1">
      <alignment horizontal="right" vertical="center" shrinkToFit="1"/>
    </xf>
    <xf numFmtId="176" fontId="15" fillId="0" borderId="27" xfId="0" applyNumberFormat="1" applyFont="1" applyFill="1" applyBorder="1" applyAlignment="1">
      <alignment horizontal="right" vertical="center" shrinkToFit="1"/>
    </xf>
    <xf numFmtId="176" fontId="15" fillId="0" borderId="28" xfId="0" applyNumberFormat="1" applyFont="1" applyFill="1" applyBorder="1" applyAlignment="1">
      <alignment horizontal="right" vertical="center" shrinkToFit="1"/>
    </xf>
    <xf numFmtId="49" fontId="14" fillId="0" borderId="5" xfId="0" applyNumberFormat="1" applyFont="1" applyFill="1" applyBorder="1" applyAlignment="1">
      <alignment horizontal="centerContinuous" vertical="center" shrinkToFit="1"/>
    </xf>
    <xf numFmtId="49" fontId="14" fillId="0" borderId="29" xfId="0" applyNumberFormat="1" applyFont="1" applyFill="1" applyBorder="1" applyAlignment="1">
      <alignment vertical="center" shrinkToFit="1"/>
    </xf>
    <xf numFmtId="49" fontId="14" fillId="0" borderId="30" xfId="0" applyNumberFormat="1" applyFont="1" applyFill="1" applyBorder="1" applyAlignment="1">
      <alignment vertical="center" shrinkToFit="1"/>
    </xf>
    <xf numFmtId="49" fontId="14" fillId="0" borderId="31" xfId="0" applyNumberFormat="1" applyFont="1" applyFill="1" applyBorder="1" applyAlignment="1">
      <alignment vertical="center" shrinkToFit="1"/>
    </xf>
    <xf numFmtId="49" fontId="14" fillId="0" borderId="21" xfId="0" applyNumberFormat="1" applyFont="1" applyFill="1" applyBorder="1" applyAlignment="1">
      <alignment horizontal="center" vertical="center" shrinkToFit="1"/>
    </xf>
    <xf numFmtId="49" fontId="14" fillId="0" borderId="22" xfId="0" applyNumberFormat="1" applyFont="1" applyFill="1" applyBorder="1" applyAlignment="1">
      <alignment horizontal="center" vertical="center" shrinkToFit="1"/>
    </xf>
    <xf numFmtId="49" fontId="14" fillId="0" borderId="32" xfId="0" applyNumberFormat="1" applyFont="1" applyFill="1" applyBorder="1" applyAlignment="1">
      <alignment horizontal="center" vertical="center" shrinkToFit="1"/>
    </xf>
    <xf numFmtId="49" fontId="14" fillId="0" borderId="33" xfId="0" applyNumberFormat="1" applyFont="1" applyFill="1" applyBorder="1" applyAlignment="1">
      <alignment horizontal="center" vertical="center" shrinkToFit="1"/>
    </xf>
    <xf numFmtId="49" fontId="14" fillId="0" borderId="21" xfId="0" applyNumberFormat="1" applyFont="1" applyFill="1" applyBorder="1" applyAlignment="1">
      <alignment vertical="center" shrinkToFit="1"/>
    </xf>
    <xf numFmtId="49" fontId="14" fillId="0" borderId="32" xfId="0" applyNumberFormat="1" applyFont="1" applyFill="1" applyBorder="1" applyAlignment="1">
      <alignment vertical="center" shrinkToFit="1"/>
    </xf>
    <xf numFmtId="49" fontId="14" fillId="0" borderId="26" xfId="0" applyNumberFormat="1" applyFont="1" applyFill="1" applyBorder="1" applyAlignment="1">
      <alignment vertical="center" shrinkToFit="1"/>
    </xf>
    <xf numFmtId="49" fontId="14" fillId="0" borderId="28" xfId="0" applyNumberFormat="1" applyFont="1" applyFill="1" applyBorder="1" applyAlignment="1">
      <alignment horizontal="center" vertical="center" shrinkToFit="1"/>
    </xf>
    <xf numFmtId="49" fontId="16" fillId="0" borderId="0" xfId="0" applyNumberFormat="1" applyFont="1" applyFill="1" applyAlignment="1">
      <alignment horizontal="centerContinuous" vertical="center" shrinkToFit="1"/>
    </xf>
    <xf numFmtId="49" fontId="14" fillId="0" borderId="27" xfId="0" applyNumberFormat="1" applyFont="1" applyFill="1" applyBorder="1" applyAlignment="1">
      <alignment horizontal="left" vertical="center" shrinkToFit="1"/>
    </xf>
    <xf numFmtId="49" fontId="14" fillId="0" borderId="24" xfId="0" applyNumberFormat="1" applyFont="1" applyFill="1" applyBorder="1" applyAlignment="1">
      <alignment horizontal="left" vertical="center" shrinkToFit="1"/>
    </xf>
    <xf numFmtId="49" fontId="14" fillId="0" borderId="32" xfId="0" applyNumberFormat="1" applyFont="1" applyFill="1" applyBorder="1" applyAlignment="1">
      <alignment horizontal="left" vertical="center" shrinkToFit="1"/>
    </xf>
    <xf numFmtId="49" fontId="14" fillId="0" borderId="29" xfId="0" applyNumberFormat="1" applyFont="1" applyFill="1" applyBorder="1" applyAlignment="1">
      <alignment horizontal="left" vertical="center" shrinkToFit="1"/>
    </xf>
    <xf numFmtId="176" fontId="15" fillId="0" borderId="34" xfId="0" applyNumberFormat="1" applyFont="1" applyFill="1" applyBorder="1" applyAlignment="1">
      <alignment horizontal="right" vertical="center" shrinkToFit="1"/>
    </xf>
    <xf numFmtId="176" fontId="15" fillId="0" borderId="31" xfId="0" applyNumberFormat="1" applyFont="1" applyFill="1" applyBorder="1" applyAlignment="1">
      <alignment horizontal="right" vertical="center" shrinkToFit="1"/>
    </xf>
    <xf numFmtId="49" fontId="14" fillId="0" borderId="10" xfId="0" applyNumberFormat="1" applyFont="1" applyFill="1" applyBorder="1" applyAlignment="1">
      <alignment horizontal="right" vertical="center" shrinkToFit="1"/>
    </xf>
    <xf numFmtId="49" fontId="14" fillId="0" borderId="35" xfId="0" applyNumberFormat="1" applyFont="1" applyFill="1" applyBorder="1" applyAlignment="1">
      <alignment vertical="center" shrinkToFit="1"/>
    </xf>
    <xf numFmtId="49" fontId="14" fillId="0" borderId="25" xfId="0" applyNumberFormat="1" applyFont="1" applyFill="1" applyBorder="1" applyAlignment="1">
      <alignment vertical="center" shrinkToFit="1"/>
    </xf>
    <xf numFmtId="176" fontId="15" fillId="0" borderId="6" xfId="0" applyNumberFormat="1" applyFont="1" applyFill="1" applyBorder="1" applyAlignment="1">
      <alignment horizontal="right" vertical="center" shrinkToFit="1"/>
    </xf>
    <xf numFmtId="49" fontId="14" fillId="0" borderId="7" xfId="0" applyNumberFormat="1" applyFont="1" applyFill="1" applyBorder="1" applyAlignment="1">
      <alignment horizontal="left" vertical="center" shrinkToFit="1"/>
    </xf>
    <xf numFmtId="49" fontId="14" fillId="0" borderId="34" xfId="0" applyNumberFormat="1" applyFont="1" applyFill="1" applyBorder="1" applyAlignment="1">
      <alignment vertical="center" shrinkToFit="1"/>
    </xf>
    <xf numFmtId="49" fontId="14" fillId="0" borderId="41" xfId="0" applyNumberFormat="1" applyFont="1" applyFill="1" applyBorder="1" applyAlignment="1">
      <alignment vertical="center" shrinkToFit="1"/>
    </xf>
    <xf numFmtId="49" fontId="14" fillId="0" borderId="7" xfId="0" applyNumberFormat="1" applyFont="1" applyFill="1" applyBorder="1" applyAlignment="1">
      <alignment vertical="center" shrinkToFit="1"/>
    </xf>
    <xf numFmtId="0" fontId="14" fillId="0" borderId="0" xfId="0" applyFont="1" applyFill="1" applyAlignment="1">
      <alignment horizontal="right" vertical="center" shrinkToFit="1"/>
    </xf>
    <xf numFmtId="49" fontId="14" fillId="0" borderId="36" xfId="0" applyNumberFormat="1" applyFont="1" applyFill="1" applyBorder="1" applyAlignment="1">
      <alignment horizontal="left" vertical="center" shrinkToFit="1"/>
    </xf>
    <xf numFmtId="49" fontId="14" fillId="0" borderId="0" xfId="0" applyNumberFormat="1" applyFont="1" applyFill="1" applyAlignment="1">
      <alignment horizontal="center" vertical="center" shrinkToFit="1"/>
    </xf>
    <xf numFmtId="49" fontId="14" fillId="0" borderId="0" xfId="0" applyNumberFormat="1" applyFont="1" applyFill="1" applyAlignment="1">
      <alignment horizontal="right" vertical="center" shrinkToFit="1"/>
    </xf>
    <xf numFmtId="49" fontId="14" fillId="0" borderId="25" xfId="0" applyNumberFormat="1" applyFont="1" applyFill="1" applyBorder="1" applyAlignment="1">
      <alignment horizontal="center" vertical="center" shrinkToFit="1"/>
    </xf>
    <xf numFmtId="176" fontId="15" fillId="0" borderId="3" xfId="0" applyNumberFormat="1" applyFont="1" applyFill="1" applyBorder="1" applyAlignment="1">
      <alignment horizontal="right" vertical="center" shrinkToFit="1"/>
    </xf>
    <xf numFmtId="49" fontId="14" fillId="0" borderId="6" xfId="0" applyNumberFormat="1" applyFont="1" applyFill="1" applyBorder="1" applyAlignment="1">
      <alignment horizontal="center" vertical="center" textRotation="255" shrinkToFit="1"/>
    </xf>
    <xf numFmtId="49" fontId="14" fillId="0" borderId="5" xfId="0" applyNumberFormat="1" applyFont="1" applyFill="1" applyBorder="1" applyAlignment="1">
      <alignment horizontal="center" vertical="center" textRotation="255" shrinkToFit="1"/>
    </xf>
    <xf numFmtId="49" fontId="19" fillId="0" borderId="6" xfId="0" applyNumberFormat="1" applyFont="1" applyFill="1" applyBorder="1" applyAlignment="1">
      <alignment horizontal="center" vertical="center" textRotation="255" shrinkToFit="1"/>
    </xf>
    <xf numFmtId="49" fontId="14" fillId="0" borderId="3" xfId="0" applyNumberFormat="1" applyFont="1" applyFill="1" applyBorder="1" applyAlignment="1">
      <alignment horizontal="left" vertical="center" shrinkToFit="1"/>
    </xf>
    <xf numFmtId="49" fontId="14" fillId="0" borderId="10" xfId="0" applyNumberFormat="1" applyFont="1" applyFill="1" applyBorder="1" applyAlignment="1">
      <alignment horizontal="center" vertical="center" shrinkToFit="1"/>
    </xf>
    <xf numFmtId="49" fontId="14" fillId="0" borderId="3" xfId="0" applyNumberFormat="1" applyFont="1" applyFill="1" applyBorder="1" applyAlignment="1">
      <alignment horizontal="center" vertical="center" shrinkToFit="1"/>
    </xf>
    <xf numFmtId="49" fontId="14" fillId="0" borderId="2" xfId="0" applyNumberFormat="1" applyFont="1" applyFill="1" applyBorder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49" fontId="14" fillId="0" borderId="0" xfId="0" applyNumberFormat="1" applyFont="1" applyFill="1" applyAlignment="1">
      <alignment horizontal="center" vertical="center"/>
    </xf>
    <xf numFmtId="49" fontId="14" fillId="0" borderId="0" xfId="0" applyNumberFormat="1" applyFont="1" applyFill="1" applyAlignment="1">
      <alignment horizontal="right" vertical="center"/>
    </xf>
    <xf numFmtId="176" fontId="15" fillId="0" borderId="3" xfId="0" applyNumberFormat="1" applyFont="1" applyFill="1" applyBorder="1" applyAlignment="1">
      <alignment horizontal="left" vertical="center" shrinkToFit="1"/>
    </xf>
    <xf numFmtId="176" fontId="15" fillId="0" borderId="4" xfId="0" applyNumberFormat="1" applyFont="1" applyFill="1" applyBorder="1" applyAlignment="1">
      <alignment horizontal="left" vertical="center" shrinkToFit="1"/>
    </xf>
    <xf numFmtId="176" fontId="15" fillId="0" borderId="5" xfId="0" applyNumberFormat="1" applyFont="1" applyFill="1" applyBorder="1" applyAlignment="1">
      <alignment horizontal="left" vertical="center" shrinkToFit="1"/>
    </xf>
    <xf numFmtId="176" fontId="15" fillId="0" borderId="6" xfId="0" applyNumberFormat="1" applyFont="1" applyFill="1" applyBorder="1" applyAlignment="1">
      <alignment horizontal="left" vertical="center" shrinkToFit="1"/>
    </xf>
    <xf numFmtId="176" fontId="15" fillId="0" borderId="8" xfId="0" applyNumberFormat="1" applyFont="1" applyFill="1" applyBorder="1" applyAlignment="1">
      <alignment horizontal="left" vertical="center" shrinkToFit="1"/>
    </xf>
    <xf numFmtId="176" fontId="15" fillId="0" borderId="3" xfId="0" applyNumberFormat="1" applyFont="1" applyFill="1" applyBorder="1" applyAlignment="1">
      <alignment horizontal="right" vertical="center" shrinkToFit="1"/>
    </xf>
    <xf numFmtId="176" fontId="18" fillId="0" borderId="6" xfId="0" applyNumberFormat="1" applyFont="1" applyFill="1" applyBorder="1" applyAlignment="1">
      <alignment horizontal="right" vertical="center" shrinkToFit="1"/>
    </xf>
    <xf numFmtId="49" fontId="14" fillId="0" borderId="5" xfId="0" applyNumberFormat="1" applyFont="1" applyFill="1" applyBorder="1" applyAlignment="1">
      <alignment horizontal="left" vertical="center" shrinkToFit="1"/>
    </xf>
    <xf numFmtId="0" fontId="14" fillId="0" borderId="37" xfId="0" applyFont="1" applyFill="1" applyBorder="1" applyAlignment="1">
      <alignment horizontal="left" vertical="top" shrinkToFit="1"/>
    </xf>
    <xf numFmtId="49" fontId="14" fillId="0" borderId="3" xfId="0" applyNumberFormat="1" applyFont="1" applyFill="1" applyBorder="1" applyAlignment="1">
      <alignment horizontal="left" vertical="center" shrinkToFit="1"/>
    </xf>
    <xf numFmtId="49" fontId="14" fillId="0" borderId="25" xfId="0" applyNumberFormat="1" applyFont="1" applyFill="1" applyBorder="1" applyAlignment="1">
      <alignment horizontal="center" vertical="center" shrinkToFit="1"/>
    </xf>
    <xf numFmtId="49" fontId="14" fillId="0" borderId="2" xfId="0" applyNumberFormat="1" applyFont="1" applyFill="1" applyBorder="1" applyAlignment="1">
      <alignment horizontal="center" vertical="center" shrinkToFit="1"/>
    </xf>
    <xf numFmtId="49" fontId="14" fillId="0" borderId="12" xfId="0" applyNumberFormat="1" applyFont="1" applyFill="1" applyBorder="1" applyAlignment="1">
      <alignment horizontal="center" vertical="center" shrinkToFit="1"/>
    </xf>
    <xf numFmtId="49" fontId="14" fillId="0" borderId="3" xfId="0" applyNumberFormat="1" applyFont="1" applyFill="1" applyBorder="1" applyAlignment="1">
      <alignment horizontal="center" vertical="center" textRotation="255" shrinkToFit="1"/>
    </xf>
    <xf numFmtId="49" fontId="14" fillId="0" borderId="4" xfId="0" applyNumberFormat="1" applyFont="1" applyFill="1" applyBorder="1" applyAlignment="1">
      <alignment horizontal="center" vertical="center" textRotation="255" shrinkToFit="1"/>
    </xf>
    <xf numFmtId="49" fontId="14" fillId="0" borderId="6" xfId="0" applyNumberFormat="1" applyFont="1" applyFill="1" applyBorder="1" applyAlignment="1">
      <alignment horizontal="center" vertical="center" textRotation="255" shrinkToFit="1"/>
    </xf>
    <xf numFmtId="49" fontId="14" fillId="0" borderId="25" xfId="0" applyNumberFormat="1" applyFont="1" applyFill="1" applyBorder="1" applyAlignment="1">
      <alignment horizontal="left" vertical="center" shrinkToFit="1"/>
    </xf>
    <xf numFmtId="49" fontId="14" fillId="0" borderId="12" xfId="0" applyNumberFormat="1" applyFont="1" applyFill="1" applyBorder="1" applyAlignment="1">
      <alignment horizontal="left" vertical="center" shrinkToFit="1"/>
    </xf>
    <xf numFmtId="49" fontId="14" fillId="0" borderId="5" xfId="0" applyNumberFormat="1" applyFont="1" applyFill="1" applyBorder="1" applyAlignment="1">
      <alignment horizontal="center" vertical="center" textRotation="255" shrinkToFit="1"/>
    </xf>
    <xf numFmtId="49" fontId="19" fillId="0" borderId="4" xfId="0" applyNumberFormat="1" applyFont="1" applyFill="1" applyBorder="1" applyAlignment="1">
      <alignment horizontal="center" vertical="center" textRotation="255" shrinkToFit="1"/>
    </xf>
    <xf numFmtId="49" fontId="19" fillId="0" borderId="6" xfId="0" applyNumberFormat="1" applyFont="1" applyFill="1" applyBorder="1" applyAlignment="1">
      <alignment horizontal="center" vertical="center" textRotation="255" shrinkToFit="1"/>
    </xf>
    <xf numFmtId="49" fontId="19" fillId="0" borderId="4" xfId="0" applyNumberFormat="1" applyFont="1" applyFill="1" applyBorder="1" applyAlignment="1">
      <alignment vertical="center" shrinkToFit="1"/>
    </xf>
    <xf numFmtId="49" fontId="19" fillId="0" borderId="6" xfId="0" applyNumberFormat="1" applyFont="1" applyFill="1" applyBorder="1" applyAlignment="1">
      <alignment vertical="center" shrinkToFit="1"/>
    </xf>
    <xf numFmtId="49" fontId="14" fillId="0" borderId="0" xfId="0" applyNumberFormat="1" applyFont="1" applyFill="1" applyAlignment="1">
      <alignment horizontal="center" vertical="center" shrinkToFit="1"/>
    </xf>
    <xf numFmtId="49" fontId="17" fillId="0" borderId="0" xfId="0" applyNumberFormat="1" applyFont="1" applyFill="1" applyBorder="1" applyAlignment="1">
      <alignment horizontal="center" vertical="center" shrinkToFit="1"/>
    </xf>
    <xf numFmtId="49" fontId="14" fillId="0" borderId="0" xfId="0" applyNumberFormat="1" applyFont="1" applyFill="1" applyAlignment="1">
      <alignment horizontal="right" vertical="center" shrinkToFit="1"/>
    </xf>
    <xf numFmtId="49" fontId="16" fillId="0" borderId="0" xfId="0" applyNumberFormat="1" applyFont="1" applyFill="1" applyAlignment="1">
      <alignment horizontal="center" vertical="center" shrinkToFit="1"/>
    </xf>
    <xf numFmtId="49" fontId="14" fillId="0" borderId="2" xfId="0" applyNumberFormat="1" applyFont="1" applyFill="1" applyBorder="1" applyAlignment="1">
      <alignment horizontal="left" vertical="center" shrinkToFit="1"/>
    </xf>
    <xf numFmtId="49" fontId="14" fillId="0" borderId="0" xfId="0" applyNumberFormat="1" applyFont="1" applyFill="1" applyBorder="1" applyAlignment="1">
      <alignment horizontal="center" vertical="center" shrinkToFit="1"/>
    </xf>
    <xf numFmtId="49" fontId="14" fillId="0" borderId="38" xfId="0" applyNumberFormat="1" applyFont="1" applyFill="1" applyBorder="1" applyAlignment="1">
      <alignment horizontal="center" vertical="center" shrinkToFit="1"/>
    </xf>
    <xf numFmtId="49" fontId="14" fillId="0" borderId="37" xfId="0" applyNumberFormat="1" applyFont="1" applyFill="1" applyBorder="1" applyAlignment="1">
      <alignment horizontal="center" vertical="center" shrinkToFit="1"/>
    </xf>
    <xf numFmtId="49" fontId="14" fillId="0" borderId="39" xfId="0" applyNumberFormat="1" applyFont="1" applyFill="1" applyBorder="1" applyAlignment="1">
      <alignment horizontal="center" vertical="center" shrinkToFit="1"/>
    </xf>
    <xf numFmtId="49" fontId="14" fillId="0" borderId="9" xfId="0" applyNumberFormat="1" applyFont="1" applyFill="1" applyBorder="1" applyAlignment="1">
      <alignment horizontal="center" vertical="center" shrinkToFit="1"/>
    </xf>
    <xf numFmtId="49" fontId="14" fillId="0" borderId="10" xfId="0" applyNumberFormat="1" applyFont="1" applyFill="1" applyBorder="1" applyAlignment="1">
      <alignment horizontal="center" vertical="center" shrinkToFit="1"/>
    </xf>
    <xf numFmtId="49" fontId="14" fillId="0" borderId="11" xfId="0" applyNumberFormat="1" applyFont="1" applyFill="1" applyBorder="1" applyAlignment="1">
      <alignment horizontal="center" vertical="center" shrinkToFit="1"/>
    </xf>
    <xf numFmtId="49" fontId="14" fillId="0" borderId="3" xfId="0" applyNumberFormat="1" applyFont="1" applyFill="1" applyBorder="1" applyAlignment="1">
      <alignment horizontal="center" vertical="center" shrinkToFit="1"/>
    </xf>
    <xf numFmtId="49" fontId="14" fillId="0" borderId="6" xfId="0" applyNumberFormat="1" applyFont="1" applyFill="1" applyBorder="1" applyAlignment="1">
      <alignment horizontal="center" vertical="center" shrinkToFit="1"/>
    </xf>
    <xf numFmtId="49" fontId="11" fillId="0" borderId="6" xfId="0" applyNumberFormat="1" applyFont="1" applyBorder="1" applyAlignment="1">
      <alignment horizontal="center" vertical="center" shrinkToFit="1"/>
    </xf>
    <xf numFmtId="0" fontId="0" fillId="0" borderId="12" xfId="0" applyBorder="1" applyAlignment="1">
      <alignment horizontal="left" vertical="center" shrinkToFit="1"/>
    </xf>
    <xf numFmtId="49" fontId="14" fillId="0" borderId="25" xfId="0" applyNumberFormat="1" applyFont="1" applyFill="1" applyBorder="1" applyAlignment="1">
      <alignment horizontal="left" vertical="center" wrapText="1" shrinkToFit="1"/>
    </xf>
    <xf numFmtId="49" fontId="14" fillId="0" borderId="12" xfId="0" applyNumberFormat="1" applyFont="1" applyFill="1" applyBorder="1" applyAlignment="1">
      <alignment horizontal="left" vertical="center" wrapText="1" shrinkToFit="1"/>
    </xf>
    <xf numFmtId="0" fontId="14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textRotation="255" shrinkToFit="1"/>
    </xf>
    <xf numFmtId="0" fontId="14" fillId="0" borderId="4" xfId="0" applyFont="1" applyFill="1" applyBorder="1" applyAlignment="1">
      <alignment horizontal="center" vertical="center" textRotation="255" shrinkToFit="1"/>
    </xf>
    <xf numFmtId="0" fontId="14" fillId="0" borderId="6" xfId="0" applyFont="1" applyFill="1" applyBorder="1" applyAlignment="1">
      <alignment horizontal="center" vertical="center" textRotation="255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25" xfId="0" applyFont="1" applyFill="1" applyBorder="1" applyAlignment="1">
      <alignment horizontal="left" vertical="center" shrinkToFit="1"/>
    </xf>
    <xf numFmtId="0" fontId="14" fillId="0" borderId="12" xfId="0" applyFont="1" applyFill="1" applyBorder="1" applyAlignment="1">
      <alignment horizontal="left" vertical="center" shrinkToFit="1"/>
    </xf>
    <xf numFmtId="0" fontId="14" fillId="0" borderId="38" xfId="0" applyFont="1" applyFill="1" applyBorder="1" applyAlignment="1">
      <alignment horizontal="center" vertical="center" shrinkToFit="1"/>
    </xf>
    <xf numFmtId="0" fontId="14" fillId="0" borderId="37" xfId="0" applyFont="1" applyFill="1" applyBorder="1" applyAlignment="1">
      <alignment horizontal="center" vertical="center" shrinkToFit="1"/>
    </xf>
    <xf numFmtId="0" fontId="14" fillId="0" borderId="39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 shrinkToFit="1"/>
    </xf>
    <xf numFmtId="0" fontId="14" fillId="0" borderId="25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left" vertical="center" shrinkToFit="1"/>
    </xf>
    <xf numFmtId="0" fontId="14" fillId="0" borderId="25" xfId="0" applyFont="1" applyFill="1" applyBorder="1" applyAlignment="1">
      <alignment horizontal="left" vertical="center" wrapText="1" shrinkToFit="1"/>
    </xf>
    <xf numFmtId="0" fontId="14" fillId="0" borderId="12" xfId="0" applyFont="1" applyFill="1" applyBorder="1" applyAlignment="1">
      <alignment horizontal="left" vertical="center" wrapText="1" shrinkToFit="1"/>
    </xf>
    <xf numFmtId="49" fontId="14" fillId="0" borderId="23" xfId="0" applyNumberFormat="1" applyFont="1" applyFill="1" applyBorder="1" applyAlignment="1">
      <alignment horizontal="center" vertical="center" shrinkToFit="1"/>
    </xf>
    <xf numFmtId="49" fontId="14" fillId="0" borderId="40" xfId="0" applyNumberFormat="1" applyFont="1" applyFill="1" applyBorder="1" applyAlignment="1">
      <alignment horizontal="center" vertical="center" shrinkToFit="1"/>
    </xf>
    <xf numFmtId="49" fontId="14" fillId="0" borderId="0" xfId="0" applyNumberFormat="1" applyFont="1" applyFill="1" applyAlignment="1">
      <alignment horizontal="center" vertical="center"/>
    </xf>
    <xf numFmtId="49" fontId="19" fillId="0" borderId="3" xfId="0" applyNumberFormat="1" applyFont="1" applyFill="1" applyBorder="1" applyAlignment="1">
      <alignment vertical="center" textRotation="255" shrinkToFit="1"/>
    </xf>
    <xf numFmtId="49" fontId="19" fillId="0" borderId="6" xfId="0" applyNumberFormat="1" applyFont="1" applyFill="1" applyBorder="1" applyAlignment="1">
      <alignment vertical="center" textRotation="255" shrinkToFit="1"/>
    </xf>
    <xf numFmtId="176" fontId="15" fillId="0" borderId="3" xfId="0" applyNumberFormat="1" applyFont="1" applyFill="1" applyBorder="1" applyAlignment="1">
      <alignment horizontal="center" vertical="center" shrinkToFit="1"/>
    </xf>
    <xf numFmtId="176" fontId="18" fillId="0" borderId="6" xfId="0" applyNumberFormat="1" applyFont="1" applyFill="1" applyBorder="1" applyAlignment="1">
      <alignment horizontal="center" vertical="center" shrinkToFit="1"/>
    </xf>
    <xf numFmtId="176" fontId="15" fillId="0" borderId="3" xfId="0" applyNumberFormat="1" applyFont="1" applyFill="1" applyBorder="1" applyAlignment="1">
      <alignment horizontal="left" vertical="center" shrinkToFit="1"/>
    </xf>
    <xf numFmtId="0" fontId="20" fillId="0" borderId="6" xfId="0" applyFont="1" applyBorder="1" applyAlignment="1">
      <alignment horizontal="left" vertical="center" shrinkToFit="1"/>
    </xf>
    <xf numFmtId="0" fontId="13" fillId="0" borderId="37" xfId="0" applyFont="1" applyFill="1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49" fontId="19" fillId="0" borderId="6" xfId="0" applyNumberFormat="1" applyFont="1" applyFill="1" applyBorder="1" applyAlignment="1">
      <alignment vertical="center" textRotation="255" shrinkToFit="1"/>
    </xf>
    <xf numFmtId="176" fontId="14" fillId="0" borderId="28" xfId="0" applyNumberFormat="1" applyFont="1" applyFill="1" applyBorder="1" applyAlignment="1">
      <alignment horizontal="centerContinuous" vertical="center" shrinkToFit="1"/>
    </xf>
    <xf numFmtId="176" fontId="14" fillId="0" borderId="19" xfId="0" applyNumberFormat="1" applyFont="1" applyFill="1" applyBorder="1" applyAlignment="1">
      <alignment horizontal="centerContinuous" vertical="center" shrinkToFit="1"/>
    </xf>
    <xf numFmtId="176" fontId="14" fillId="0" borderId="20" xfId="0" applyNumberFormat="1" applyFont="1" applyFill="1" applyBorder="1" applyAlignment="1">
      <alignment horizontal="centerContinuous" vertical="center" shrinkToFit="1"/>
    </xf>
  </cellXfs>
  <cellStyles count="12">
    <cellStyle name="Calc Currency (0)" xfId="1" xr:uid="{00000000-0005-0000-0000-000000000000}"/>
    <cellStyle name="entry" xfId="2" xr:uid="{00000000-0005-0000-0000-000001000000}"/>
    <cellStyle name="Header1" xfId="3" xr:uid="{00000000-0005-0000-0000-000002000000}"/>
    <cellStyle name="Header2" xfId="4" xr:uid="{00000000-0005-0000-0000-000003000000}"/>
    <cellStyle name="Normal_#18-Internet" xfId="5" xr:uid="{00000000-0005-0000-0000-000004000000}"/>
    <cellStyle name="price" xfId="6" xr:uid="{00000000-0005-0000-0000-000005000000}"/>
    <cellStyle name="revised" xfId="7" xr:uid="{00000000-0005-0000-0000-000006000000}"/>
    <cellStyle name="section" xfId="8" xr:uid="{00000000-0005-0000-0000-000007000000}"/>
    <cellStyle name="title" xfId="9" xr:uid="{00000000-0005-0000-0000-000008000000}"/>
    <cellStyle name="標準" xfId="0" builtinId="0"/>
    <cellStyle name="標準 2" xfId="10" xr:uid="{00000000-0005-0000-0000-00000A000000}"/>
    <cellStyle name="標準 3" xfId="11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rtlCol="0" anchor="ctr" upright="1"/>
      <a:lstStyle>
        <a:defPPr algn="l">
          <a:defRPr kumimoji="1" sz="1000" baseline="0">
            <a:solidFill>
              <a:srgbClr val="FF0000"/>
            </a:solidFill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14463-72B8-4055-AD10-13CD656E44DB}">
  <dimension ref="A1:G143"/>
  <sheetViews>
    <sheetView view="pageBreakPreview" zoomScaleNormal="100" zoomScaleSheetLayoutView="100" workbookViewId="0">
      <selection sqref="A1:B1"/>
    </sheetView>
  </sheetViews>
  <sheetFormatPr defaultRowHeight="13.5" x14ac:dyDescent="0.15"/>
  <cols>
    <col min="1" max="1" width="3.75" style="1" customWidth="1"/>
    <col min="2" max="2" width="3.375" style="1" customWidth="1"/>
    <col min="3" max="3" width="42.25" style="1" customWidth="1"/>
    <col min="4" max="7" width="12.625" style="1" customWidth="1"/>
    <col min="8" max="8" width="21.625" style="1" customWidth="1"/>
    <col min="9" max="16384" width="9" style="1"/>
  </cols>
  <sheetData>
    <row r="1" spans="1:7" ht="18.75" customHeight="1" x14ac:dyDescent="0.15">
      <c r="A1" s="111"/>
      <c r="B1" s="111"/>
      <c r="C1" s="20"/>
      <c r="D1" s="20"/>
      <c r="E1" s="20"/>
      <c r="F1" s="112"/>
      <c r="G1" s="112"/>
    </row>
    <row r="2" spans="1:7" ht="15" customHeight="1" x14ac:dyDescent="0.15">
      <c r="A2" s="73"/>
      <c r="B2" s="73"/>
      <c r="C2" s="73"/>
      <c r="D2" s="73"/>
      <c r="E2" s="113" t="s">
        <v>101</v>
      </c>
      <c r="F2" s="113"/>
      <c r="G2" s="113"/>
    </row>
    <row r="3" spans="1:7" ht="14.25" x14ac:dyDescent="0.15">
      <c r="A3" s="114" t="s">
        <v>102</v>
      </c>
      <c r="B3" s="114"/>
      <c r="C3" s="114"/>
      <c r="D3" s="114"/>
      <c r="E3" s="114"/>
      <c r="F3" s="114"/>
      <c r="G3" s="114"/>
    </row>
    <row r="4" spans="1:7" x14ac:dyDescent="0.15">
      <c r="A4" s="73"/>
      <c r="B4" s="73"/>
      <c r="C4" s="73"/>
      <c r="D4" s="73"/>
      <c r="E4" s="73"/>
      <c r="F4" s="73"/>
      <c r="G4" s="73"/>
    </row>
    <row r="5" spans="1:7" x14ac:dyDescent="0.15">
      <c r="A5" s="111" t="s">
        <v>103</v>
      </c>
      <c r="B5" s="111"/>
      <c r="C5" s="111"/>
      <c r="D5" s="111"/>
      <c r="E5" s="111"/>
      <c r="F5" s="111"/>
      <c r="G5" s="111"/>
    </row>
    <row r="6" spans="1:7" ht="13.5" customHeight="1" x14ac:dyDescent="0.15">
      <c r="A6" s="73"/>
      <c r="B6" s="73"/>
      <c r="C6" s="73"/>
      <c r="D6" s="73"/>
      <c r="E6" s="73"/>
      <c r="F6" s="73"/>
      <c r="G6" s="74" t="s">
        <v>57</v>
      </c>
    </row>
    <row r="7" spans="1:7" ht="14.25" customHeight="1" x14ac:dyDescent="0.15">
      <c r="A7" s="98" t="s">
        <v>37</v>
      </c>
      <c r="B7" s="99"/>
      <c r="C7" s="100"/>
      <c r="D7" s="8" t="s">
        <v>58</v>
      </c>
      <c r="E7" s="8" t="s">
        <v>59</v>
      </c>
      <c r="F7" s="8" t="s">
        <v>60</v>
      </c>
      <c r="G7" s="8" t="s">
        <v>10</v>
      </c>
    </row>
    <row r="8" spans="1:7" ht="14.25" customHeight="1" x14ac:dyDescent="0.15">
      <c r="A8" s="101" t="s">
        <v>47</v>
      </c>
      <c r="B8" s="101" t="s">
        <v>11</v>
      </c>
      <c r="C8" s="6" t="s">
        <v>83</v>
      </c>
      <c r="D8" s="76">
        <v>187652170</v>
      </c>
      <c r="E8" s="76">
        <v>187652170</v>
      </c>
      <c r="F8" s="13">
        <f t="shared" ref="F8:F17" si="0">D8-E8</f>
        <v>0</v>
      </c>
      <c r="G8" s="88"/>
    </row>
    <row r="9" spans="1:7" ht="14.25" customHeight="1" x14ac:dyDescent="0.15">
      <c r="A9" s="102"/>
      <c r="B9" s="102"/>
      <c r="C9" s="7" t="s">
        <v>84</v>
      </c>
      <c r="D9" s="13">
        <v>7667</v>
      </c>
      <c r="E9" s="13">
        <v>7506</v>
      </c>
      <c r="F9" s="13">
        <f>D9-E9</f>
        <v>161</v>
      </c>
      <c r="G9" s="89"/>
    </row>
    <row r="10" spans="1:7" ht="14.25" customHeight="1" x14ac:dyDescent="0.15">
      <c r="A10" s="102"/>
      <c r="B10" s="102"/>
      <c r="C10" s="7" t="s">
        <v>85</v>
      </c>
      <c r="D10" s="13">
        <v>1525300</v>
      </c>
      <c r="E10" s="13">
        <v>1525300</v>
      </c>
      <c r="F10" s="13">
        <f t="shared" si="0"/>
        <v>0</v>
      </c>
      <c r="G10" s="89"/>
    </row>
    <row r="11" spans="1:7" ht="14.25" customHeight="1" x14ac:dyDescent="0.15">
      <c r="A11" s="102"/>
      <c r="B11" s="103"/>
      <c r="C11" s="8" t="s">
        <v>75</v>
      </c>
      <c r="D11" s="14">
        <v>189185137</v>
      </c>
      <c r="E11" s="14">
        <v>189184976</v>
      </c>
      <c r="F11" s="14">
        <f t="shared" si="0"/>
        <v>161</v>
      </c>
      <c r="G11" s="90"/>
    </row>
    <row r="12" spans="1:7" ht="14.25" customHeight="1" x14ac:dyDescent="0.15">
      <c r="A12" s="102"/>
      <c r="B12" s="101" t="s">
        <v>12</v>
      </c>
      <c r="C12" s="7" t="s">
        <v>86</v>
      </c>
      <c r="D12" s="13">
        <v>141112682</v>
      </c>
      <c r="E12" s="13">
        <v>140929937</v>
      </c>
      <c r="F12" s="13">
        <f t="shared" si="0"/>
        <v>182745</v>
      </c>
      <c r="G12" s="89"/>
    </row>
    <row r="13" spans="1:7" ht="14.25" customHeight="1" x14ac:dyDescent="0.15">
      <c r="A13" s="102"/>
      <c r="B13" s="102"/>
      <c r="C13" s="7" t="s">
        <v>87</v>
      </c>
      <c r="D13" s="13">
        <v>20964811</v>
      </c>
      <c r="E13" s="13">
        <v>19873430</v>
      </c>
      <c r="F13" s="13">
        <f>D13-E13</f>
        <v>1091381</v>
      </c>
      <c r="G13" s="89"/>
    </row>
    <row r="14" spans="1:7" ht="14.25" customHeight="1" x14ac:dyDescent="0.15">
      <c r="A14" s="102"/>
      <c r="B14" s="102"/>
      <c r="C14" s="7" t="s">
        <v>88</v>
      </c>
      <c r="D14" s="13">
        <v>9368911</v>
      </c>
      <c r="E14" s="13">
        <v>9049417</v>
      </c>
      <c r="F14" s="13">
        <f>D14-E14</f>
        <v>319494</v>
      </c>
      <c r="G14" s="89"/>
    </row>
    <row r="15" spans="1:7" ht="14.25" customHeight="1" x14ac:dyDescent="0.15">
      <c r="A15" s="102"/>
      <c r="B15" s="102"/>
      <c r="C15" s="7" t="s">
        <v>89</v>
      </c>
      <c r="D15" s="13">
        <v>171786</v>
      </c>
      <c r="E15" s="13">
        <v>171786</v>
      </c>
      <c r="F15" s="13">
        <f>D15-E15</f>
        <v>0</v>
      </c>
      <c r="G15" s="89"/>
    </row>
    <row r="16" spans="1:7" ht="14.25" customHeight="1" x14ac:dyDescent="0.15">
      <c r="A16" s="102"/>
      <c r="B16" s="102"/>
      <c r="C16" s="9" t="s">
        <v>90</v>
      </c>
      <c r="D16" s="66">
        <v>1502400</v>
      </c>
      <c r="E16" s="66">
        <v>1502400</v>
      </c>
      <c r="F16" s="13">
        <f t="shared" si="0"/>
        <v>0</v>
      </c>
      <c r="G16" s="91"/>
    </row>
    <row r="17" spans="1:7" ht="14.25" customHeight="1" x14ac:dyDescent="0.15">
      <c r="A17" s="102"/>
      <c r="B17" s="103"/>
      <c r="C17" s="8" t="s">
        <v>76</v>
      </c>
      <c r="D17" s="14">
        <v>173120590</v>
      </c>
      <c r="E17" s="14">
        <v>171526970</v>
      </c>
      <c r="F17" s="14">
        <f t="shared" si="0"/>
        <v>1593620</v>
      </c>
      <c r="G17" s="90"/>
    </row>
    <row r="18" spans="1:7" ht="14.25" customHeight="1" x14ac:dyDescent="0.15">
      <c r="A18" s="103"/>
      <c r="B18" s="104" t="s">
        <v>77</v>
      </c>
      <c r="C18" s="105"/>
      <c r="D18" s="14">
        <v>16064547</v>
      </c>
      <c r="E18" s="14">
        <v>17658006</v>
      </c>
      <c r="F18" s="14">
        <f>F11-F17</f>
        <v>-1593459</v>
      </c>
      <c r="G18" s="90"/>
    </row>
    <row r="19" spans="1:7" ht="14.25" customHeight="1" x14ac:dyDescent="0.15">
      <c r="A19" s="101" t="s">
        <v>91</v>
      </c>
      <c r="B19" s="101" t="s">
        <v>92</v>
      </c>
      <c r="C19" s="7" t="s">
        <v>93</v>
      </c>
      <c r="D19" s="13">
        <v>413000</v>
      </c>
      <c r="E19" s="13">
        <v>413000</v>
      </c>
      <c r="F19" s="13">
        <f t="shared" ref="F19:F23" si="1">D19-E19</f>
        <v>0</v>
      </c>
      <c r="G19" s="89"/>
    </row>
    <row r="20" spans="1:7" ht="14.25" customHeight="1" x14ac:dyDescent="0.15">
      <c r="A20" s="102"/>
      <c r="B20" s="103"/>
      <c r="C20" s="8" t="s">
        <v>40</v>
      </c>
      <c r="D20" s="14">
        <v>413000</v>
      </c>
      <c r="E20" s="14">
        <v>413000</v>
      </c>
      <c r="F20" s="14">
        <f t="shared" si="1"/>
        <v>0</v>
      </c>
      <c r="G20" s="90"/>
    </row>
    <row r="21" spans="1:7" ht="14.25" customHeight="1" x14ac:dyDescent="0.15">
      <c r="A21" s="102"/>
      <c r="B21" s="101" t="s">
        <v>12</v>
      </c>
      <c r="C21" s="80" t="s">
        <v>94</v>
      </c>
      <c r="D21" s="76">
        <v>2508000</v>
      </c>
      <c r="E21" s="76">
        <v>2508000</v>
      </c>
      <c r="F21" s="13">
        <f t="shared" si="1"/>
        <v>0</v>
      </c>
      <c r="G21" s="88"/>
    </row>
    <row r="22" spans="1:7" ht="14.25" customHeight="1" x14ac:dyDescent="0.15">
      <c r="A22" s="102"/>
      <c r="B22" s="107"/>
      <c r="C22" s="7" t="s">
        <v>95</v>
      </c>
      <c r="D22" s="13">
        <v>56969380</v>
      </c>
      <c r="E22" s="13">
        <v>56969380</v>
      </c>
      <c r="F22" s="13">
        <f t="shared" si="1"/>
        <v>0</v>
      </c>
      <c r="G22" s="89"/>
    </row>
    <row r="23" spans="1:7" ht="14.25" customHeight="1" x14ac:dyDescent="0.15">
      <c r="A23" s="102"/>
      <c r="B23" s="108"/>
      <c r="C23" s="8" t="s">
        <v>39</v>
      </c>
      <c r="D23" s="14">
        <v>59477380</v>
      </c>
      <c r="E23" s="14">
        <v>59477380</v>
      </c>
      <c r="F23" s="14">
        <f t="shared" si="1"/>
        <v>0</v>
      </c>
      <c r="G23" s="90"/>
    </row>
    <row r="24" spans="1:7" ht="14.25" customHeight="1" x14ac:dyDescent="0.15">
      <c r="A24" s="103"/>
      <c r="B24" s="95" t="s">
        <v>38</v>
      </c>
      <c r="C24" s="95"/>
      <c r="D24" s="14">
        <v>-59064380</v>
      </c>
      <c r="E24" s="14">
        <v>-59064380</v>
      </c>
      <c r="F24" s="14">
        <f>F20-F23</f>
        <v>0</v>
      </c>
      <c r="G24" s="90"/>
    </row>
    <row r="25" spans="1:7" ht="14.25" customHeight="1" x14ac:dyDescent="0.15">
      <c r="A25" s="101" t="s">
        <v>96</v>
      </c>
      <c r="B25" s="154" t="s">
        <v>92</v>
      </c>
      <c r="C25" s="7" t="s">
        <v>97</v>
      </c>
      <c r="D25" s="13">
        <v>47000000</v>
      </c>
      <c r="E25" s="13">
        <v>47000000</v>
      </c>
      <c r="F25" s="13">
        <f t="shared" ref="F25:F28" si="2">D25-E25</f>
        <v>0</v>
      </c>
      <c r="G25" s="89"/>
    </row>
    <row r="26" spans="1:7" ht="14.25" customHeight="1" x14ac:dyDescent="0.15">
      <c r="A26" s="102"/>
      <c r="B26" s="155"/>
      <c r="C26" s="8" t="s">
        <v>61</v>
      </c>
      <c r="D26" s="14">
        <v>47000000</v>
      </c>
      <c r="E26" s="14">
        <v>47000000</v>
      </c>
      <c r="F26" s="14">
        <f t="shared" si="2"/>
        <v>0</v>
      </c>
      <c r="G26" s="90"/>
    </row>
    <row r="27" spans="1:7" ht="14.25" customHeight="1" x14ac:dyDescent="0.15">
      <c r="A27" s="102"/>
      <c r="B27" s="154" t="s">
        <v>98</v>
      </c>
      <c r="C27" s="7" t="s">
        <v>99</v>
      </c>
      <c r="D27" s="13">
        <v>4000000</v>
      </c>
      <c r="E27" s="13">
        <v>4000000</v>
      </c>
      <c r="F27" s="13">
        <f t="shared" si="2"/>
        <v>0</v>
      </c>
      <c r="G27" s="89"/>
    </row>
    <row r="28" spans="1:7" ht="14.25" customHeight="1" x14ac:dyDescent="0.15">
      <c r="A28" s="102"/>
      <c r="B28" s="155"/>
      <c r="C28" s="8" t="s">
        <v>78</v>
      </c>
      <c r="D28" s="14">
        <v>4000000</v>
      </c>
      <c r="E28" s="14">
        <v>4000000</v>
      </c>
      <c r="F28" s="14">
        <f t="shared" si="2"/>
        <v>0</v>
      </c>
      <c r="G28" s="90"/>
    </row>
    <row r="29" spans="1:7" ht="14.25" customHeight="1" x14ac:dyDescent="0.15">
      <c r="A29" s="103"/>
      <c r="B29" s="95" t="s">
        <v>79</v>
      </c>
      <c r="C29" s="95"/>
      <c r="D29" s="14">
        <v>43000000</v>
      </c>
      <c r="E29" s="14">
        <v>43000000</v>
      </c>
      <c r="F29" s="14">
        <f>F26-F28</f>
        <v>0</v>
      </c>
      <c r="G29" s="90"/>
    </row>
    <row r="30" spans="1:7" ht="14.25" customHeight="1" x14ac:dyDescent="0.15">
      <c r="A30" s="97" t="s">
        <v>14</v>
      </c>
      <c r="B30" s="97"/>
      <c r="C30" s="97"/>
      <c r="D30" s="76">
        <v>0</v>
      </c>
      <c r="E30" s="156" t="s">
        <v>100</v>
      </c>
      <c r="F30" s="93">
        <f>D30</f>
        <v>0</v>
      </c>
      <c r="G30" s="158"/>
    </row>
    <row r="31" spans="1:7" ht="14.25" customHeight="1" x14ac:dyDescent="0.15">
      <c r="A31" s="17"/>
      <c r="B31" s="18"/>
      <c r="C31" s="19"/>
      <c r="D31" s="66">
        <v>0</v>
      </c>
      <c r="E31" s="157"/>
      <c r="F31" s="94"/>
      <c r="G31" s="159"/>
    </row>
    <row r="32" spans="1:7" ht="14.25" customHeight="1" x14ac:dyDescent="0.15">
      <c r="A32" s="95" t="s">
        <v>44</v>
      </c>
      <c r="B32" s="95"/>
      <c r="C32" s="95"/>
      <c r="D32" s="14">
        <v>167</v>
      </c>
      <c r="E32" s="14">
        <v>1593626</v>
      </c>
      <c r="F32" s="14">
        <f>F18+F24+F29-F30</f>
        <v>-1593459</v>
      </c>
      <c r="G32" s="90"/>
    </row>
    <row r="33" spans="1:7" s="3" customFormat="1" ht="14.25" customHeight="1" x14ac:dyDescent="0.15">
      <c r="A33" s="83"/>
      <c r="B33" s="83"/>
      <c r="C33" s="83"/>
      <c r="D33" s="16"/>
      <c r="E33" s="16"/>
      <c r="F33" s="16"/>
      <c r="G33" s="16"/>
    </row>
    <row r="34" spans="1:7" ht="14.25" customHeight="1" x14ac:dyDescent="0.15">
      <c r="A34" s="95" t="s">
        <v>45</v>
      </c>
      <c r="B34" s="95"/>
      <c r="C34" s="95"/>
      <c r="D34" s="14">
        <v>21038792</v>
      </c>
      <c r="E34" s="14">
        <v>23187076</v>
      </c>
      <c r="F34" s="14">
        <f>D34-E34</f>
        <v>-2148284</v>
      </c>
      <c r="G34" s="90"/>
    </row>
    <row r="35" spans="1:7" ht="14.25" customHeight="1" x14ac:dyDescent="0.15">
      <c r="A35" s="95" t="s">
        <v>46</v>
      </c>
      <c r="B35" s="95"/>
      <c r="C35" s="95"/>
      <c r="D35" s="14">
        <v>21038959</v>
      </c>
      <c r="E35" s="14">
        <v>24780702</v>
      </c>
      <c r="F35" s="14">
        <f>F32+F34</f>
        <v>-3741743</v>
      </c>
      <c r="G35" s="90"/>
    </row>
    <row r="36" spans="1:7" ht="14.25" customHeight="1" x14ac:dyDescent="0.15">
      <c r="A36" s="96"/>
      <c r="B36" s="96"/>
      <c r="C36" s="96"/>
      <c r="D36" s="96"/>
      <c r="E36" s="96"/>
      <c r="F36" s="96"/>
      <c r="G36" s="96"/>
    </row>
    <row r="37" spans="1:7" ht="14.25" customHeight="1" x14ac:dyDescent="0.15"/>
    <row r="38" spans="1:7" ht="14.25" customHeight="1" x14ac:dyDescent="0.15"/>
    <row r="39" spans="1:7" ht="14.25" customHeight="1" x14ac:dyDescent="0.15"/>
    <row r="40" spans="1:7" ht="14.25" customHeight="1" x14ac:dyDescent="0.15"/>
    <row r="41" spans="1:7" ht="14.25" customHeight="1" x14ac:dyDescent="0.15"/>
    <row r="42" spans="1:7" ht="14.25" customHeight="1" x14ac:dyDescent="0.15"/>
    <row r="43" spans="1:7" ht="14.25" customHeight="1" x14ac:dyDescent="0.15"/>
    <row r="44" spans="1:7" ht="14.25" customHeight="1" x14ac:dyDescent="0.15"/>
    <row r="45" spans="1:7" ht="14.25" customHeight="1" x14ac:dyDescent="0.15"/>
    <row r="46" spans="1:7" ht="14.25" customHeight="1" x14ac:dyDescent="0.15"/>
    <row r="47" spans="1:7" ht="14.25" customHeight="1" x14ac:dyDescent="0.15"/>
    <row r="48" spans="1:7" ht="14.25" customHeight="1" x14ac:dyDescent="0.15"/>
    <row r="49" ht="14.25" customHeight="1" x14ac:dyDescent="0.15"/>
    <row r="50" ht="14.25" customHeight="1" x14ac:dyDescent="0.15"/>
    <row r="51" ht="14.25" customHeight="1" x14ac:dyDescent="0.15"/>
    <row r="52" ht="14.25" customHeight="1" x14ac:dyDescent="0.15"/>
    <row r="53" ht="14.25" customHeight="1" x14ac:dyDescent="0.15"/>
    <row r="54" ht="14.25" customHeight="1" x14ac:dyDescent="0.15"/>
    <row r="55" ht="14.25" customHeight="1" x14ac:dyDescent="0.15"/>
    <row r="56" ht="14.25" customHeight="1" x14ac:dyDescent="0.15"/>
    <row r="57" ht="14.25" customHeight="1" x14ac:dyDescent="0.15"/>
    <row r="58" ht="14.25" customHeight="1" x14ac:dyDescent="0.15"/>
    <row r="59" ht="14.25" customHeight="1" x14ac:dyDescent="0.15"/>
    <row r="60" ht="14.25" customHeight="1" x14ac:dyDescent="0.15"/>
    <row r="61" ht="14.25" customHeight="1" x14ac:dyDescent="0.15"/>
    <row r="62" ht="14.25" customHeight="1" x14ac:dyDescent="0.15"/>
    <row r="63" ht="14.25" customHeight="1" x14ac:dyDescent="0.15"/>
    <row r="64" ht="14.25" customHeight="1" x14ac:dyDescent="0.15"/>
    <row r="65" ht="14.25" customHeight="1" x14ac:dyDescent="0.15"/>
    <row r="66" ht="14.25" customHeight="1" x14ac:dyDescent="0.15"/>
    <row r="67" ht="14.25" customHeight="1" x14ac:dyDescent="0.15"/>
    <row r="68" ht="14.25" customHeight="1" x14ac:dyDescent="0.15"/>
    <row r="69" ht="14.25" customHeight="1" x14ac:dyDescent="0.15"/>
    <row r="70" ht="14.25" customHeight="1" x14ac:dyDescent="0.15"/>
    <row r="71" ht="14.25" customHeight="1" x14ac:dyDescent="0.15"/>
    <row r="72" ht="14.25" customHeight="1" x14ac:dyDescent="0.15"/>
    <row r="73" ht="14.25" customHeight="1" x14ac:dyDescent="0.15"/>
    <row r="74" ht="14.25" customHeight="1" x14ac:dyDescent="0.15"/>
    <row r="75" ht="14.25" customHeight="1" x14ac:dyDescent="0.15"/>
    <row r="76" ht="14.25" customHeight="1" x14ac:dyDescent="0.15"/>
    <row r="77" ht="14.25" customHeight="1" x14ac:dyDescent="0.15"/>
    <row r="78" ht="14.25" customHeight="1" x14ac:dyDescent="0.15"/>
    <row r="79" ht="14.25" customHeight="1" x14ac:dyDescent="0.15"/>
    <row r="80" ht="14.25" customHeight="1" x14ac:dyDescent="0.15"/>
    <row r="81" ht="14.25" customHeight="1" x14ac:dyDescent="0.15"/>
    <row r="82" ht="14.25" customHeight="1" x14ac:dyDescent="0.15"/>
    <row r="83" ht="14.25" customHeight="1" x14ac:dyDescent="0.15"/>
    <row r="84" ht="14.25" customHeight="1" x14ac:dyDescent="0.15"/>
    <row r="85" ht="14.25" customHeight="1" x14ac:dyDescent="0.15"/>
    <row r="86" ht="14.25" customHeight="1" x14ac:dyDescent="0.15"/>
    <row r="87" ht="14.25" customHeight="1" x14ac:dyDescent="0.15"/>
    <row r="88" ht="14.25" customHeight="1" x14ac:dyDescent="0.15"/>
    <row r="89" ht="14.25" customHeight="1" x14ac:dyDescent="0.15"/>
    <row r="90" ht="14.25" customHeight="1" x14ac:dyDescent="0.15"/>
    <row r="91" ht="14.25" customHeight="1" x14ac:dyDescent="0.15"/>
    <row r="92" ht="14.25" customHeight="1" x14ac:dyDescent="0.15"/>
    <row r="93" ht="14.25" customHeight="1" x14ac:dyDescent="0.15"/>
    <row r="94" ht="14.25" customHeight="1" x14ac:dyDescent="0.15"/>
    <row r="95" ht="14.25" customHeight="1" x14ac:dyDescent="0.15"/>
    <row r="96" ht="14.25" customHeight="1" x14ac:dyDescent="0.15"/>
    <row r="97" ht="14.25" customHeight="1" x14ac:dyDescent="0.15"/>
    <row r="98" ht="14.25" customHeight="1" x14ac:dyDescent="0.15"/>
    <row r="99" ht="14.25" customHeight="1" x14ac:dyDescent="0.15"/>
    <row r="100" ht="14.25" customHeight="1" x14ac:dyDescent="0.15"/>
    <row r="101" ht="14.25" customHeight="1" x14ac:dyDescent="0.15"/>
    <row r="102" ht="14.25" customHeight="1" x14ac:dyDescent="0.15"/>
    <row r="103" ht="14.25" customHeight="1" x14ac:dyDescent="0.15"/>
    <row r="104" ht="14.25" customHeight="1" x14ac:dyDescent="0.15"/>
    <row r="105" ht="14.25" customHeight="1" x14ac:dyDescent="0.15"/>
    <row r="106" ht="14.25" customHeight="1" x14ac:dyDescent="0.15"/>
    <row r="107" ht="14.25" customHeight="1" x14ac:dyDescent="0.15"/>
    <row r="108" ht="14.25" customHeight="1" x14ac:dyDescent="0.15"/>
    <row r="109" ht="14.25" customHeight="1" x14ac:dyDescent="0.15"/>
    <row r="110" ht="14.25" customHeight="1" x14ac:dyDescent="0.15"/>
    <row r="111" ht="14.25" customHeight="1" x14ac:dyDescent="0.15"/>
    <row r="112" ht="14.25" customHeight="1" x14ac:dyDescent="0.15"/>
    <row r="113" ht="14.25" customHeight="1" x14ac:dyDescent="0.15"/>
    <row r="114" ht="14.25" customHeight="1" x14ac:dyDescent="0.15"/>
    <row r="115" ht="14.25" customHeight="1" x14ac:dyDescent="0.15"/>
    <row r="116" ht="14.25" customHeight="1" x14ac:dyDescent="0.15"/>
    <row r="117" ht="14.25" customHeight="1" x14ac:dyDescent="0.15"/>
    <row r="118" ht="14.25" customHeight="1" x14ac:dyDescent="0.15"/>
    <row r="119" ht="14.25" customHeight="1" x14ac:dyDescent="0.15"/>
    <row r="120" ht="14.25" customHeight="1" x14ac:dyDescent="0.15"/>
    <row r="121" ht="14.25" customHeight="1" x14ac:dyDescent="0.15"/>
    <row r="122" ht="14.25" customHeight="1" x14ac:dyDescent="0.15"/>
    <row r="123" ht="14.25" customHeight="1" x14ac:dyDescent="0.15"/>
    <row r="124" ht="14.25" customHeight="1" x14ac:dyDescent="0.15"/>
    <row r="125" ht="14.25" customHeight="1" x14ac:dyDescent="0.15"/>
    <row r="126" ht="14.25" customHeight="1" x14ac:dyDescent="0.15"/>
    <row r="127" ht="14.25" customHeight="1" x14ac:dyDescent="0.15"/>
    <row r="128" ht="14.25" customHeight="1" x14ac:dyDescent="0.15"/>
    <row r="129" ht="14.25" customHeight="1" x14ac:dyDescent="0.15"/>
    <row r="130" ht="14.25" customHeight="1" x14ac:dyDescent="0.15"/>
    <row r="131" ht="14.25" customHeight="1" x14ac:dyDescent="0.15"/>
    <row r="132" ht="14.25" customHeight="1" x14ac:dyDescent="0.15"/>
    <row r="133" ht="14.25" customHeight="1" x14ac:dyDescent="0.15"/>
    <row r="134" ht="14.25" customHeight="1" x14ac:dyDescent="0.15"/>
    <row r="135" ht="14.25" customHeight="1" x14ac:dyDescent="0.15"/>
    <row r="136" ht="14.25" customHeight="1" x14ac:dyDescent="0.15"/>
    <row r="137" ht="14.25" customHeight="1" x14ac:dyDescent="0.15"/>
    <row r="138" ht="14.25" customHeight="1" x14ac:dyDescent="0.15"/>
    <row r="139" ht="14.25" customHeight="1" x14ac:dyDescent="0.15"/>
    <row r="140" ht="14.25" customHeight="1" x14ac:dyDescent="0.15"/>
    <row r="141" ht="14.25" customHeight="1" x14ac:dyDescent="0.15"/>
    <row r="142" ht="14.25" customHeight="1" x14ac:dyDescent="0.15"/>
    <row r="143" ht="14.25" customHeight="1" x14ac:dyDescent="0.15"/>
  </sheetData>
  <sheetProtection algorithmName="SHA-512" hashValue="SU0DtKEd1g8k3JJ0Ihv9lIqLxD/cbtrGqZlNcXAf4xVQSxEhpfOEgJdNkHSErHmhRxC/pO0IqoCYQ4+PEiOGKA==" saltValue="jcEnGJ3Jx7/v//1fc8x4GQ==" spinCount="100000" sheet="1" scenarios="1" selectLockedCells="1"/>
  <mergeCells count="26">
    <mergeCell ref="F30:F31"/>
    <mergeCell ref="G30:G31"/>
    <mergeCell ref="A32:C32"/>
    <mergeCell ref="A34:C34"/>
    <mergeCell ref="A35:C35"/>
    <mergeCell ref="A36:G36"/>
    <mergeCell ref="A25:A29"/>
    <mergeCell ref="B25:B26"/>
    <mergeCell ref="B27:B28"/>
    <mergeCell ref="B29:C29"/>
    <mergeCell ref="A30:C30"/>
    <mergeCell ref="E30:E31"/>
    <mergeCell ref="A8:A18"/>
    <mergeCell ref="B8:B11"/>
    <mergeCell ref="B12:B17"/>
    <mergeCell ref="B18:C18"/>
    <mergeCell ref="A19:A24"/>
    <mergeCell ref="B19:B20"/>
    <mergeCell ref="B21:B23"/>
    <mergeCell ref="B24:C24"/>
    <mergeCell ref="A1:B1"/>
    <mergeCell ref="F1:G1"/>
    <mergeCell ref="E2:G2"/>
    <mergeCell ref="A3:G3"/>
    <mergeCell ref="A5:G5"/>
    <mergeCell ref="A7:C7"/>
  </mergeCells>
  <phoneticPr fontId="2"/>
  <pageMargins left="0" right="0" top="0" bottom="0" header="0" footer="0"/>
  <pageSetup paperSize="9" orientation="portrait" useFirstPageNumber="1" horizontalDpi="300" verticalDpi="300" r:id="rId1"/>
  <headerFooter scaleWithDoc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4E81D-0B7D-4652-A6A5-09C6DD0858C9}">
  <dimension ref="A1:G100"/>
  <sheetViews>
    <sheetView view="pageBreakPreview" zoomScale="115" zoomScaleNormal="100" zoomScaleSheetLayoutView="115" workbookViewId="0"/>
  </sheetViews>
  <sheetFormatPr defaultRowHeight="13.5" x14ac:dyDescent="0.15"/>
  <cols>
    <col min="1" max="1" width="30.25" style="1" customWidth="1"/>
    <col min="2" max="4" width="11.625" style="1" customWidth="1"/>
    <col min="5" max="5" width="11.625" style="2" customWidth="1"/>
    <col min="6" max="6" width="11.625" style="1" customWidth="1"/>
    <col min="7" max="16384" width="9" style="1"/>
  </cols>
  <sheetData>
    <row r="1" spans="1:7" ht="21.75" customHeight="1" x14ac:dyDescent="0.15">
      <c r="A1" s="20"/>
      <c r="B1" s="20"/>
      <c r="C1" s="20"/>
      <c r="D1" s="20"/>
      <c r="E1" s="73"/>
      <c r="F1" s="20"/>
    </row>
    <row r="2" spans="1:7" ht="15" customHeight="1" x14ac:dyDescent="0.15">
      <c r="A2" s="73"/>
      <c r="B2" s="87"/>
      <c r="C2" s="87"/>
      <c r="D2" s="87"/>
      <c r="E2" s="86"/>
      <c r="F2" s="87" t="s">
        <v>274</v>
      </c>
    </row>
    <row r="3" spans="1:7" ht="14.25" x14ac:dyDescent="0.15">
      <c r="A3" s="114" t="s">
        <v>275</v>
      </c>
      <c r="B3" s="114"/>
      <c r="C3" s="114"/>
      <c r="D3" s="114"/>
      <c r="E3" s="114"/>
      <c r="F3" s="114"/>
    </row>
    <row r="4" spans="1:7" x14ac:dyDescent="0.15">
      <c r="A4" s="26"/>
      <c r="B4" s="73"/>
      <c r="C4" s="73"/>
      <c r="D4" s="73"/>
      <c r="E4" s="73"/>
      <c r="F4" s="73"/>
    </row>
    <row r="5" spans="1:7" x14ac:dyDescent="0.15">
      <c r="A5" s="153" t="s">
        <v>273</v>
      </c>
      <c r="B5" s="153"/>
      <c r="C5" s="153"/>
      <c r="D5" s="153"/>
      <c r="E5" s="153"/>
      <c r="F5" s="153"/>
      <c r="G5" s="5"/>
    </row>
    <row r="6" spans="1:7" ht="13.5" customHeight="1" x14ac:dyDescent="0.15">
      <c r="A6" s="81"/>
      <c r="B6" s="81"/>
      <c r="C6" s="81"/>
      <c r="D6" s="81"/>
      <c r="E6" s="81"/>
      <c r="F6" s="63" t="s">
        <v>57</v>
      </c>
    </row>
    <row r="7" spans="1:7" x14ac:dyDescent="0.15">
      <c r="A7" s="117" t="s">
        <v>37</v>
      </c>
      <c r="B7" s="123" t="s">
        <v>104</v>
      </c>
      <c r="C7" s="123" t="s">
        <v>105</v>
      </c>
      <c r="D7" s="123" t="s">
        <v>106</v>
      </c>
      <c r="E7" s="123" t="s">
        <v>107</v>
      </c>
      <c r="F7" s="123" t="s">
        <v>108</v>
      </c>
    </row>
    <row r="8" spans="1:7" x14ac:dyDescent="0.15">
      <c r="A8" s="120"/>
      <c r="B8" s="124"/>
      <c r="C8" s="124"/>
      <c r="D8" s="124"/>
      <c r="E8" s="124"/>
      <c r="F8" s="124"/>
    </row>
    <row r="9" spans="1:7" ht="14.25" customHeight="1" x14ac:dyDescent="0.15">
      <c r="A9" s="68" t="s">
        <v>9</v>
      </c>
      <c r="B9" s="61">
        <v>3192423</v>
      </c>
      <c r="C9" s="61">
        <v>30020316</v>
      </c>
      <c r="D9" s="61">
        <v>33212739</v>
      </c>
      <c r="E9" s="61">
        <v>0</v>
      </c>
      <c r="F9" s="61">
        <v>33212739</v>
      </c>
    </row>
    <row r="10" spans="1:7" ht="14.25" customHeight="1" x14ac:dyDescent="0.15">
      <c r="A10" s="7" t="s">
        <v>246</v>
      </c>
      <c r="B10" s="13">
        <v>3192423</v>
      </c>
      <c r="C10" s="13">
        <v>28363366</v>
      </c>
      <c r="D10" s="13">
        <v>31555789</v>
      </c>
      <c r="E10" s="13">
        <v>0</v>
      </c>
      <c r="F10" s="13">
        <v>31555789</v>
      </c>
    </row>
    <row r="11" spans="1:7" ht="14.25" customHeight="1" x14ac:dyDescent="0.15">
      <c r="A11" s="7" t="s">
        <v>247</v>
      </c>
      <c r="B11" s="13">
        <v>0</v>
      </c>
      <c r="C11" s="13">
        <v>1120650</v>
      </c>
      <c r="D11" s="13">
        <v>1120650</v>
      </c>
      <c r="E11" s="13">
        <v>0</v>
      </c>
      <c r="F11" s="13">
        <v>1120650</v>
      </c>
    </row>
    <row r="12" spans="1:7" ht="14.25" customHeight="1" x14ac:dyDescent="0.15">
      <c r="A12" s="7" t="s">
        <v>248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</row>
    <row r="13" spans="1:7" ht="14.25" customHeight="1" x14ac:dyDescent="0.15">
      <c r="A13" s="7" t="s">
        <v>249</v>
      </c>
      <c r="B13" s="13">
        <v>0</v>
      </c>
      <c r="C13" s="13">
        <v>413000</v>
      </c>
      <c r="D13" s="13">
        <v>413000</v>
      </c>
      <c r="E13" s="13">
        <v>0</v>
      </c>
      <c r="F13" s="13">
        <v>413000</v>
      </c>
    </row>
    <row r="14" spans="1:7" ht="14.25" customHeight="1" x14ac:dyDescent="0.15">
      <c r="A14" s="10" t="s">
        <v>250</v>
      </c>
      <c r="B14" s="13">
        <v>0</v>
      </c>
      <c r="C14" s="13">
        <v>123300</v>
      </c>
      <c r="D14" s="13">
        <v>123300</v>
      </c>
      <c r="E14" s="13">
        <v>0</v>
      </c>
      <c r="F14" s="13">
        <v>123300</v>
      </c>
    </row>
    <row r="15" spans="1:7" ht="14.25" customHeight="1" x14ac:dyDescent="0.15">
      <c r="A15" s="67" t="s">
        <v>251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</row>
    <row r="16" spans="1:7" ht="14.25" customHeight="1" x14ac:dyDescent="0.15">
      <c r="A16" s="64" t="s">
        <v>49</v>
      </c>
      <c r="B16" s="62">
        <v>0</v>
      </c>
      <c r="C16" s="62">
        <v>495623214</v>
      </c>
      <c r="D16" s="62">
        <v>495623214</v>
      </c>
      <c r="E16" s="62">
        <v>0</v>
      </c>
      <c r="F16" s="62">
        <v>495623214</v>
      </c>
    </row>
    <row r="17" spans="1:6" ht="14.25" customHeight="1" x14ac:dyDescent="0.15">
      <c r="A17" s="64" t="s">
        <v>50</v>
      </c>
      <c r="B17" s="62">
        <v>0</v>
      </c>
      <c r="C17" s="62">
        <v>444238354</v>
      </c>
      <c r="D17" s="62">
        <v>444238354</v>
      </c>
      <c r="E17" s="62">
        <v>0</v>
      </c>
      <c r="F17" s="62">
        <v>444238354</v>
      </c>
    </row>
    <row r="18" spans="1:6" ht="14.25" customHeight="1" x14ac:dyDescent="0.15">
      <c r="A18" s="70" t="s">
        <v>252</v>
      </c>
      <c r="B18" s="13">
        <v>0</v>
      </c>
      <c r="C18" s="13">
        <v>232709878</v>
      </c>
      <c r="D18" s="13">
        <v>232709878</v>
      </c>
      <c r="E18" s="13">
        <v>0</v>
      </c>
      <c r="F18" s="13">
        <v>232709878</v>
      </c>
    </row>
    <row r="19" spans="1:6" ht="14.25" customHeight="1" x14ac:dyDescent="0.15">
      <c r="A19" s="70" t="s">
        <v>253</v>
      </c>
      <c r="B19" s="13">
        <v>0</v>
      </c>
      <c r="C19" s="13">
        <v>211528476</v>
      </c>
      <c r="D19" s="13">
        <v>211528476</v>
      </c>
      <c r="E19" s="13">
        <v>0</v>
      </c>
      <c r="F19" s="13">
        <v>211528476</v>
      </c>
    </row>
    <row r="20" spans="1:6" ht="14.25" customHeight="1" x14ac:dyDescent="0.15">
      <c r="A20" s="64" t="s">
        <v>51</v>
      </c>
      <c r="B20" s="62">
        <v>0</v>
      </c>
      <c r="C20" s="62">
        <v>51384860</v>
      </c>
      <c r="D20" s="62">
        <v>51384860</v>
      </c>
      <c r="E20" s="62">
        <v>0</v>
      </c>
      <c r="F20" s="62">
        <v>51384860</v>
      </c>
    </row>
    <row r="21" spans="1:6" ht="14.25" customHeight="1" x14ac:dyDescent="0.15">
      <c r="A21" s="70" t="s">
        <v>253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</row>
    <row r="22" spans="1:6" ht="14.25" customHeight="1" x14ac:dyDescent="0.15">
      <c r="A22" s="70" t="s">
        <v>254</v>
      </c>
      <c r="B22" s="13">
        <v>0</v>
      </c>
      <c r="C22" s="13">
        <v>17231199</v>
      </c>
      <c r="D22" s="13">
        <v>17231199</v>
      </c>
      <c r="E22" s="13">
        <v>0</v>
      </c>
      <c r="F22" s="13">
        <v>17231199</v>
      </c>
    </row>
    <row r="23" spans="1:6" ht="14.25" customHeight="1" x14ac:dyDescent="0.15">
      <c r="A23" s="70" t="s">
        <v>255</v>
      </c>
      <c r="B23" s="13">
        <v>0</v>
      </c>
      <c r="C23" s="13">
        <v>5416741</v>
      </c>
      <c r="D23" s="13">
        <v>5416741</v>
      </c>
      <c r="E23" s="13">
        <v>0</v>
      </c>
      <c r="F23" s="13">
        <v>5416741</v>
      </c>
    </row>
    <row r="24" spans="1:6" ht="14.25" customHeight="1" x14ac:dyDescent="0.15">
      <c r="A24" s="70" t="s">
        <v>256</v>
      </c>
      <c r="B24" s="13">
        <v>0</v>
      </c>
      <c r="C24" s="13">
        <v>633420</v>
      </c>
      <c r="D24" s="13">
        <v>633420</v>
      </c>
      <c r="E24" s="13">
        <v>0</v>
      </c>
      <c r="F24" s="13">
        <v>633420</v>
      </c>
    </row>
    <row r="25" spans="1:6" ht="14.25" customHeight="1" x14ac:dyDescent="0.15">
      <c r="A25" s="70" t="s">
        <v>257</v>
      </c>
      <c r="B25" s="13">
        <v>0</v>
      </c>
      <c r="C25" s="13">
        <v>15000000</v>
      </c>
      <c r="D25" s="13">
        <v>15000000</v>
      </c>
      <c r="E25" s="13">
        <v>0</v>
      </c>
      <c r="F25" s="13">
        <v>15000000</v>
      </c>
    </row>
    <row r="26" spans="1:6" ht="14.25" customHeight="1" x14ac:dyDescent="0.15">
      <c r="A26" s="67" t="s">
        <v>258</v>
      </c>
      <c r="B26" s="13">
        <v>0</v>
      </c>
      <c r="C26" s="13">
        <v>11500000</v>
      </c>
      <c r="D26" s="13">
        <v>11500000</v>
      </c>
      <c r="E26" s="13">
        <v>0</v>
      </c>
      <c r="F26" s="13">
        <v>11500000</v>
      </c>
    </row>
    <row r="27" spans="1:6" ht="14.25" customHeight="1" x14ac:dyDescent="0.15">
      <c r="A27" s="72" t="s">
        <v>259</v>
      </c>
      <c r="B27" s="66">
        <v>0</v>
      </c>
      <c r="C27" s="66">
        <v>1603500</v>
      </c>
      <c r="D27" s="66">
        <v>1603500</v>
      </c>
      <c r="E27" s="66">
        <v>0</v>
      </c>
      <c r="F27" s="66">
        <v>1603500</v>
      </c>
    </row>
    <row r="28" spans="1:6" ht="14.25" customHeight="1" x14ac:dyDescent="0.15">
      <c r="A28" s="75" t="s">
        <v>56</v>
      </c>
      <c r="B28" s="14">
        <f>B9+B16</f>
        <v>3192423</v>
      </c>
      <c r="C28" s="14">
        <f>C9+C16</f>
        <v>525643530</v>
      </c>
      <c r="D28" s="14">
        <f>D9+D16</f>
        <v>528835953</v>
      </c>
      <c r="E28" s="14">
        <f>E9+E16</f>
        <v>0</v>
      </c>
      <c r="F28" s="14">
        <f>F9+F16</f>
        <v>528835953</v>
      </c>
    </row>
    <row r="29" spans="1:6" ht="14.25" customHeight="1" x14ac:dyDescent="0.15">
      <c r="A29" s="69" t="s">
        <v>260</v>
      </c>
      <c r="B29" s="61">
        <v>0</v>
      </c>
      <c r="C29" s="61">
        <v>10816737</v>
      </c>
      <c r="D29" s="61">
        <v>10816737</v>
      </c>
      <c r="E29" s="61">
        <v>0</v>
      </c>
      <c r="F29" s="61">
        <v>10816737</v>
      </c>
    </row>
    <row r="30" spans="1:6" ht="14.25" customHeight="1" x14ac:dyDescent="0.15">
      <c r="A30" s="70" t="s">
        <v>261</v>
      </c>
      <c r="B30" s="13">
        <v>0</v>
      </c>
      <c r="C30" s="13">
        <v>6268366</v>
      </c>
      <c r="D30" s="13">
        <v>6268366</v>
      </c>
      <c r="E30" s="13">
        <v>0</v>
      </c>
      <c r="F30" s="13">
        <v>6268366</v>
      </c>
    </row>
    <row r="31" spans="1:6" ht="14.25" customHeight="1" x14ac:dyDescent="0.15">
      <c r="A31" s="10" t="s">
        <v>262</v>
      </c>
      <c r="B31" s="13">
        <v>0</v>
      </c>
      <c r="C31" s="13">
        <v>2508000</v>
      </c>
      <c r="D31" s="13">
        <v>2508000</v>
      </c>
      <c r="E31" s="13">
        <v>0</v>
      </c>
      <c r="F31" s="13">
        <v>2508000</v>
      </c>
    </row>
    <row r="32" spans="1:6" ht="14.25" customHeight="1" x14ac:dyDescent="0.15">
      <c r="A32" s="10" t="s">
        <v>263</v>
      </c>
      <c r="B32" s="13">
        <v>0</v>
      </c>
      <c r="C32" s="13">
        <v>2040371</v>
      </c>
      <c r="D32" s="13">
        <v>2040371</v>
      </c>
      <c r="E32" s="13">
        <v>0</v>
      </c>
      <c r="F32" s="13">
        <v>2040371</v>
      </c>
    </row>
    <row r="33" spans="1:6" ht="14.25" customHeight="1" x14ac:dyDescent="0.15">
      <c r="A33" s="64" t="s">
        <v>264</v>
      </c>
      <c r="B33" s="62">
        <v>0</v>
      </c>
      <c r="C33" s="62">
        <v>32604000</v>
      </c>
      <c r="D33" s="62">
        <v>32604000</v>
      </c>
      <c r="E33" s="62">
        <v>0</v>
      </c>
      <c r="F33" s="62">
        <v>32604000</v>
      </c>
    </row>
    <row r="34" spans="1:6" ht="14.25" customHeight="1" x14ac:dyDescent="0.15">
      <c r="A34" s="27" t="s">
        <v>265</v>
      </c>
      <c r="B34" s="66">
        <v>0</v>
      </c>
      <c r="C34" s="66">
        <v>32604000</v>
      </c>
      <c r="D34" s="66">
        <v>32604000</v>
      </c>
      <c r="E34" s="66">
        <v>0</v>
      </c>
      <c r="F34" s="66">
        <v>32604000</v>
      </c>
    </row>
    <row r="35" spans="1:6" ht="14.25" customHeight="1" x14ac:dyDescent="0.15">
      <c r="A35" s="75" t="s">
        <v>0</v>
      </c>
      <c r="B35" s="14">
        <f>B29+B33</f>
        <v>0</v>
      </c>
      <c r="C35" s="14">
        <f>C29+C33</f>
        <v>43420737</v>
      </c>
      <c r="D35" s="14">
        <f>D29+D33</f>
        <v>43420737</v>
      </c>
      <c r="E35" s="14">
        <f>E29+E33</f>
        <v>0</v>
      </c>
      <c r="F35" s="14">
        <f>F29+F33</f>
        <v>43420737</v>
      </c>
    </row>
    <row r="36" spans="1:6" ht="14.25" customHeight="1" x14ac:dyDescent="0.15">
      <c r="A36" s="6" t="s">
        <v>53</v>
      </c>
      <c r="B36" s="76">
        <v>0</v>
      </c>
      <c r="C36" s="76">
        <v>243848967</v>
      </c>
      <c r="D36" s="76">
        <v>243848967</v>
      </c>
      <c r="E36" s="76">
        <v>0</v>
      </c>
      <c r="F36" s="76">
        <v>243848967</v>
      </c>
    </row>
    <row r="37" spans="1:6" ht="14.25" customHeight="1" x14ac:dyDescent="0.15">
      <c r="A37" s="7" t="s">
        <v>266</v>
      </c>
      <c r="B37" s="13">
        <v>0</v>
      </c>
      <c r="C37" s="13">
        <v>243848967</v>
      </c>
      <c r="D37" s="13">
        <v>243848967</v>
      </c>
      <c r="E37" s="13">
        <v>0</v>
      </c>
      <c r="F37" s="13">
        <v>243848967</v>
      </c>
    </row>
    <row r="38" spans="1:6" ht="14.25" customHeight="1" x14ac:dyDescent="0.15">
      <c r="A38" s="7" t="s">
        <v>54</v>
      </c>
      <c r="B38" s="13">
        <v>0</v>
      </c>
      <c r="C38" s="13">
        <v>88864750</v>
      </c>
      <c r="D38" s="13">
        <v>88864750</v>
      </c>
      <c r="E38" s="13">
        <v>0</v>
      </c>
      <c r="F38" s="13">
        <v>88864750</v>
      </c>
    </row>
    <row r="39" spans="1:6" ht="14.25" customHeight="1" x14ac:dyDescent="0.15">
      <c r="A39" s="7" t="s">
        <v>55</v>
      </c>
      <c r="B39" s="13">
        <v>0</v>
      </c>
      <c r="C39" s="13">
        <v>26500000</v>
      </c>
      <c r="D39" s="13">
        <v>26500000</v>
      </c>
      <c r="E39" s="13">
        <v>0</v>
      </c>
      <c r="F39" s="13">
        <v>26500000</v>
      </c>
    </row>
    <row r="40" spans="1:6" ht="14.25" customHeight="1" x14ac:dyDescent="0.15">
      <c r="A40" s="7" t="s">
        <v>267</v>
      </c>
      <c r="B40" s="13">
        <v>0</v>
      </c>
      <c r="C40" s="13">
        <v>15000000</v>
      </c>
      <c r="D40" s="13">
        <v>15000000</v>
      </c>
      <c r="E40" s="13">
        <v>0</v>
      </c>
      <c r="F40" s="13">
        <v>15000000</v>
      </c>
    </row>
    <row r="41" spans="1:6" ht="14.25" customHeight="1" x14ac:dyDescent="0.15">
      <c r="A41" s="10" t="s">
        <v>268</v>
      </c>
      <c r="B41" s="13">
        <v>0</v>
      </c>
      <c r="C41" s="13">
        <v>11500000</v>
      </c>
      <c r="D41" s="13">
        <v>11500000</v>
      </c>
      <c r="E41" s="13">
        <v>0</v>
      </c>
      <c r="F41" s="13">
        <v>11500000</v>
      </c>
    </row>
    <row r="42" spans="1:6" ht="14.25" customHeight="1" x14ac:dyDescent="0.15">
      <c r="A42" s="7" t="s">
        <v>269</v>
      </c>
      <c r="B42" s="13">
        <v>3192423</v>
      </c>
      <c r="C42" s="13">
        <v>123009076</v>
      </c>
      <c r="D42" s="13">
        <v>126201499</v>
      </c>
      <c r="E42" s="13">
        <v>0</v>
      </c>
      <c r="F42" s="13">
        <v>126201499</v>
      </c>
    </row>
    <row r="43" spans="1:6" ht="14.25" customHeight="1" x14ac:dyDescent="0.15">
      <c r="A43" s="9" t="s">
        <v>270</v>
      </c>
      <c r="B43" s="66">
        <v>167</v>
      </c>
      <c r="C43" s="66">
        <v>8071187</v>
      </c>
      <c r="D43" s="66">
        <v>8071354</v>
      </c>
      <c r="E43" s="66">
        <v>0</v>
      </c>
      <c r="F43" s="66">
        <v>8071354</v>
      </c>
    </row>
    <row r="44" spans="1:6" ht="14.25" customHeight="1" x14ac:dyDescent="0.15">
      <c r="A44" s="65" t="s">
        <v>1</v>
      </c>
      <c r="B44" s="14">
        <f>B36+B38+B39+B42</f>
        <v>3192423</v>
      </c>
      <c r="C44" s="14">
        <f>C36+C38+C39+C42</f>
        <v>482222793</v>
      </c>
      <c r="D44" s="14">
        <f>D36+D38+D39+D42</f>
        <v>485415216</v>
      </c>
      <c r="E44" s="14">
        <f>E36+E38+E39+E42</f>
        <v>0</v>
      </c>
      <c r="F44" s="14">
        <f>F36+F38+F39+F42</f>
        <v>485415216</v>
      </c>
    </row>
    <row r="45" spans="1:6" ht="14.25" customHeight="1" x14ac:dyDescent="0.15">
      <c r="A45" s="75" t="s">
        <v>2</v>
      </c>
      <c r="B45" s="14">
        <f>B35+B44</f>
        <v>3192423</v>
      </c>
      <c r="C45" s="14">
        <f>C35+C44</f>
        <v>525643530</v>
      </c>
      <c r="D45" s="14">
        <f>D35+D44</f>
        <v>528835953</v>
      </c>
      <c r="E45" s="14">
        <f>E35+E44</f>
        <v>0</v>
      </c>
      <c r="F45" s="14">
        <f>F35+F44</f>
        <v>528835953</v>
      </c>
    </row>
    <row r="46" spans="1:6" ht="14.25" customHeight="1" x14ac:dyDescent="0.15">
      <c r="A46" s="160"/>
      <c r="B46" s="161"/>
      <c r="C46" s="161"/>
      <c r="D46" s="161"/>
      <c r="E46" s="161"/>
      <c r="F46" s="161"/>
    </row>
    <row r="47" spans="1:6" ht="14.25" customHeight="1" x14ac:dyDescent="0.15"/>
    <row r="48" spans="1:6" ht="14.25" customHeight="1" x14ac:dyDescent="0.15"/>
    <row r="49" ht="14.25" customHeight="1" x14ac:dyDescent="0.15"/>
    <row r="50" ht="14.25" customHeight="1" x14ac:dyDescent="0.15"/>
    <row r="51" ht="14.25" customHeight="1" x14ac:dyDescent="0.15"/>
    <row r="52" ht="14.25" customHeight="1" x14ac:dyDescent="0.15"/>
    <row r="53" ht="14.25" customHeight="1" x14ac:dyDescent="0.15"/>
    <row r="54" ht="14.25" customHeight="1" x14ac:dyDescent="0.15"/>
    <row r="55" ht="14.25" customHeight="1" x14ac:dyDescent="0.15"/>
    <row r="56" ht="14.25" customHeight="1" x14ac:dyDescent="0.15"/>
    <row r="57" ht="14.25" customHeight="1" x14ac:dyDescent="0.15"/>
    <row r="58" ht="14.25" customHeight="1" x14ac:dyDescent="0.15"/>
    <row r="59" ht="14.25" customHeight="1" x14ac:dyDescent="0.15"/>
    <row r="60" ht="14.25" customHeight="1" x14ac:dyDescent="0.15"/>
    <row r="61" ht="14.25" customHeight="1" x14ac:dyDescent="0.15"/>
    <row r="62" ht="14.25" customHeight="1" x14ac:dyDescent="0.15"/>
    <row r="63" ht="14.25" customHeight="1" x14ac:dyDescent="0.15"/>
    <row r="64" ht="14.25" customHeight="1" x14ac:dyDescent="0.15"/>
    <row r="65" ht="14.25" customHeight="1" x14ac:dyDescent="0.15"/>
    <row r="66" ht="14.25" customHeight="1" x14ac:dyDescent="0.15"/>
    <row r="67" ht="14.25" customHeight="1" x14ac:dyDescent="0.15"/>
    <row r="68" ht="14.25" customHeight="1" x14ac:dyDescent="0.15"/>
    <row r="69" ht="14.25" customHeight="1" x14ac:dyDescent="0.15"/>
    <row r="70" ht="14.25" customHeight="1" x14ac:dyDescent="0.15"/>
    <row r="71" ht="14.25" customHeight="1" x14ac:dyDescent="0.15"/>
    <row r="72" ht="14.25" customHeight="1" x14ac:dyDescent="0.15"/>
    <row r="73" ht="14.25" customHeight="1" x14ac:dyDescent="0.15"/>
    <row r="74" ht="14.25" customHeight="1" x14ac:dyDescent="0.15"/>
    <row r="75" ht="14.25" customHeight="1" x14ac:dyDescent="0.15"/>
    <row r="76" ht="14.25" customHeight="1" x14ac:dyDescent="0.15"/>
    <row r="77" ht="14.25" customHeight="1" x14ac:dyDescent="0.15"/>
    <row r="78" ht="14.25" customHeight="1" x14ac:dyDescent="0.15"/>
    <row r="79" ht="14.25" customHeight="1" x14ac:dyDescent="0.15"/>
    <row r="80" ht="14.25" customHeight="1" x14ac:dyDescent="0.15"/>
    <row r="81" ht="14.25" customHeight="1" x14ac:dyDescent="0.15"/>
    <row r="82" ht="14.25" customHeight="1" x14ac:dyDescent="0.15"/>
    <row r="83" ht="14.25" customHeight="1" x14ac:dyDescent="0.15"/>
    <row r="84" ht="14.25" customHeight="1" x14ac:dyDescent="0.15"/>
    <row r="85" ht="14.25" customHeight="1" x14ac:dyDescent="0.15"/>
    <row r="86" ht="14.25" customHeight="1" x14ac:dyDescent="0.15"/>
    <row r="87" ht="14.25" customHeight="1" x14ac:dyDescent="0.15"/>
    <row r="88" ht="14.25" customHeight="1" x14ac:dyDescent="0.15"/>
    <row r="89" ht="14.25" customHeight="1" x14ac:dyDescent="0.15"/>
    <row r="90" ht="14.25" customHeight="1" x14ac:dyDescent="0.15"/>
    <row r="91" ht="14.25" customHeight="1" x14ac:dyDescent="0.15"/>
    <row r="92" ht="14.25" customHeight="1" x14ac:dyDescent="0.15"/>
    <row r="93" ht="14.25" customHeight="1" x14ac:dyDescent="0.15"/>
    <row r="94" ht="14.25" customHeight="1" x14ac:dyDescent="0.15"/>
    <row r="95" ht="14.25" customHeight="1" x14ac:dyDescent="0.15"/>
    <row r="96" ht="14.25" customHeight="1" x14ac:dyDescent="0.15"/>
    <row r="97" ht="14.25" customHeight="1" x14ac:dyDescent="0.15"/>
    <row r="98" ht="14.25" customHeight="1" x14ac:dyDescent="0.15"/>
    <row r="99" ht="14.25" customHeight="1" x14ac:dyDescent="0.15"/>
    <row r="100" ht="14.25" customHeight="1" x14ac:dyDescent="0.15"/>
  </sheetData>
  <sheetProtection algorithmName="SHA-512" hashValue="NKU20g0h4RScD/xK1ACX0hu4swqXh/GXDCgTs8rEgN++Hr6nKjVdrGzNVfDqKmQF9lfewtTTmP9316NE7SKMXw==" saltValue="jdkCNQrtnm0R2TzPSBpB6w==" spinCount="100000" sheet="1" scenarios="1" selectLockedCells="1"/>
  <mergeCells count="9">
    <mergeCell ref="A46:F46"/>
    <mergeCell ref="A3:F3"/>
    <mergeCell ref="A5:F5"/>
    <mergeCell ref="A7:A8"/>
    <mergeCell ref="B7:B8"/>
    <mergeCell ref="C7:C8"/>
    <mergeCell ref="D7:D8"/>
    <mergeCell ref="E7:E8"/>
    <mergeCell ref="F7:F8"/>
  </mergeCells>
  <phoneticPr fontId="2"/>
  <pageMargins left="0" right="0" top="0.39370078740157483" bottom="0.39370078740157483" header="0" footer="0"/>
  <pageSetup paperSize="9" firstPageNumber="23" orientation="portrait" useFirstPageNumber="1" horizontalDpi="300" verticalDpi="300" r:id="rId1"/>
  <headerFooter scaleWithDoc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7EA70-693F-4AE8-AF85-CD8E4795A07D}">
  <dimension ref="A1:H127"/>
  <sheetViews>
    <sheetView view="pageBreakPreview" zoomScaleNormal="100" zoomScaleSheetLayoutView="100" workbookViewId="0"/>
  </sheetViews>
  <sheetFormatPr defaultRowHeight="13.5" x14ac:dyDescent="0.15"/>
  <cols>
    <col min="1" max="1" width="21.625" style="1" customWidth="1"/>
    <col min="2" max="4" width="8.625" style="1" customWidth="1"/>
    <col min="5" max="5" width="21.625" style="1" customWidth="1"/>
    <col min="6" max="8" width="8.625" style="1" customWidth="1"/>
    <col min="9" max="9" width="0.875" style="1" customWidth="1"/>
    <col min="10" max="16384" width="9" style="1"/>
  </cols>
  <sheetData>
    <row r="1" spans="1:8" ht="21.75" customHeight="1" x14ac:dyDescent="0.15">
      <c r="A1" s="20"/>
      <c r="B1" s="20"/>
      <c r="C1" s="20"/>
      <c r="D1" s="20"/>
      <c r="E1" s="20"/>
      <c r="F1" s="20"/>
      <c r="G1" s="20"/>
      <c r="H1" s="20"/>
    </row>
    <row r="2" spans="1:8" ht="15" customHeight="1" x14ac:dyDescent="0.15">
      <c r="A2" s="20"/>
      <c r="B2" s="20"/>
      <c r="C2" s="20"/>
      <c r="D2" s="20"/>
      <c r="E2" s="20"/>
      <c r="F2" s="20"/>
      <c r="G2" s="20"/>
      <c r="H2" s="87" t="s">
        <v>276</v>
      </c>
    </row>
    <row r="3" spans="1:8" ht="14.25" x14ac:dyDescent="0.15">
      <c r="A3" s="56" t="s">
        <v>277</v>
      </c>
      <c r="B3" s="56"/>
      <c r="C3" s="56"/>
      <c r="D3" s="56"/>
      <c r="E3" s="56"/>
      <c r="F3" s="56"/>
      <c r="G3" s="56"/>
      <c r="H3" s="56"/>
    </row>
    <row r="4" spans="1:8" x14ac:dyDescent="0.15">
      <c r="A4" s="153" t="s">
        <v>273</v>
      </c>
      <c r="B4" s="153"/>
      <c r="C4" s="153"/>
      <c r="D4" s="153"/>
      <c r="E4" s="153"/>
      <c r="F4" s="153"/>
      <c r="G4" s="153"/>
      <c r="H4" s="153"/>
    </row>
    <row r="5" spans="1:8" ht="13.5" customHeight="1" x14ac:dyDescent="0.15">
      <c r="A5" s="20"/>
      <c r="B5" s="20"/>
      <c r="C5" s="20"/>
      <c r="D5" s="20"/>
      <c r="E5" s="20"/>
      <c r="F5" s="20"/>
      <c r="G5" s="20"/>
      <c r="H5" s="74" t="s">
        <v>57</v>
      </c>
    </row>
    <row r="6" spans="1:8" ht="14.25" customHeight="1" x14ac:dyDescent="0.15">
      <c r="A6" s="44" t="s">
        <v>3</v>
      </c>
      <c r="B6" s="44"/>
      <c r="C6" s="44"/>
      <c r="D6" s="44"/>
      <c r="E6" s="44" t="s">
        <v>4</v>
      </c>
      <c r="F6" s="44"/>
      <c r="G6" s="44"/>
      <c r="H6" s="44"/>
    </row>
    <row r="7" spans="1:8" ht="14.25" customHeight="1" x14ac:dyDescent="0.15">
      <c r="A7" s="52"/>
      <c r="B7" s="49" t="s">
        <v>5</v>
      </c>
      <c r="C7" s="49" t="s">
        <v>6</v>
      </c>
      <c r="D7" s="151" t="s">
        <v>7</v>
      </c>
      <c r="E7" s="6"/>
      <c r="F7" s="48" t="s">
        <v>5</v>
      </c>
      <c r="G7" s="49" t="s">
        <v>6</v>
      </c>
      <c r="H7" s="151" t="s">
        <v>7</v>
      </c>
    </row>
    <row r="8" spans="1:8" ht="14.25" customHeight="1" x14ac:dyDescent="0.15">
      <c r="A8" s="53"/>
      <c r="B8" s="51" t="s">
        <v>8</v>
      </c>
      <c r="C8" s="51" t="s">
        <v>8</v>
      </c>
      <c r="D8" s="152"/>
      <c r="E8" s="46"/>
      <c r="F8" s="50" t="s">
        <v>8</v>
      </c>
      <c r="G8" s="51" t="s">
        <v>8</v>
      </c>
      <c r="H8" s="152"/>
    </row>
    <row r="9" spans="1:8" ht="14.25" customHeight="1" x14ac:dyDescent="0.15">
      <c r="A9" s="54" t="s">
        <v>9</v>
      </c>
      <c r="B9" s="28">
        <v>3192423</v>
      </c>
      <c r="C9" s="28">
        <v>3192256</v>
      </c>
      <c r="D9" s="29">
        <f t="shared" ref="D9:D28" si="0">B9-C9</f>
        <v>167</v>
      </c>
      <c r="E9" s="47" t="s">
        <v>260</v>
      </c>
      <c r="F9" s="41">
        <v>0</v>
      </c>
      <c r="G9" s="28">
        <v>0</v>
      </c>
      <c r="H9" s="29">
        <f t="shared" ref="H9:H17" si="1">F9-G9</f>
        <v>0</v>
      </c>
    </row>
    <row r="10" spans="1:8" ht="14.25" customHeight="1" x14ac:dyDescent="0.15">
      <c r="A10" s="57" t="s">
        <v>246</v>
      </c>
      <c r="B10" s="30">
        <v>3192423</v>
      </c>
      <c r="C10" s="30">
        <v>3060256</v>
      </c>
      <c r="D10" s="31">
        <f t="shared" si="0"/>
        <v>132167</v>
      </c>
      <c r="E10" s="60"/>
      <c r="F10" s="42"/>
      <c r="G10" s="30"/>
      <c r="H10" s="31"/>
    </row>
    <row r="11" spans="1:8" ht="14.25" customHeight="1" x14ac:dyDescent="0.15">
      <c r="A11" s="58" t="s">
        <v>248</v>
      </c>
      <c r="B11" s="32">
        <v>0</v>
      </c>
      <c r="C11" s="32">
        <v>132000</v>
      </c>
      <c r="D11" s="33">
        <f t="shared" si="0"/>
        <v>-132000</v>
      </c>
      <c r="E11" s="10"/>
      <c r="F11" s="39"/>
      <c r="G11" s="32"/>
      <c r="H11" s="33"/>
    </row>
    <row r="12" spans="1:8" ht="14.25" customHeight="1" x14ac:dyDescent="0.15">
      <c r="A12" s="54" t="s">
        <v>49</v>
      </c>
      <c r="B12" s="28">
        <v>0</v>
      </c>
      <c r="C12" s="28">
        <v>0</v>
      </c>
      <c r="D12" s="31">
        <f t="shared" si="0"/>
        <v>0</v>
      </c>
      <c r="E12" s="47" t="s">
        <v>264</v>
      </c>
      <c r="F12" s="41">
        <v>0</v>
      </c>
      <c r="G12" s="28">
        <v>0</v>
      </c>
      <c r="H12" s="31">
        <f t="shared" si="1"/>
        <v>0</v>
      </c>
    </row>
    <row r="13" spans="1:8" ht="14.25" customHeight="1" x14ac:dyDescent="0.15">
      <c r="A13" s="54" t="s">
        <v>50</v>
      </c>
      <c r="B13" s="28">
        <v>0</v>
      </c>
      <c r="C13" s="28">
        <v>0</v>
      </c>
      <c r="D13" s="31">
        <f t="shared" si="0"/>
        <v>0</v>
      </c>
      <c r="E13" s="10"/>
      <c r="F13" s="39"/>
      <c r="G13" s="32"/>
      <c r="H13" s="31"/>
    </row>
    <row r="14" spans="1:8" ht="14.25" customHeight="1" x14ac:dyDescent="0.15">
      <c r="A14" s="57"/>
      <c r="B14" s="30"/>
      <c r="C14" s="30"/>
      <c r="D14" s="31"/>
      <c r="E14" s="10"/>
      <c r="F14" s="39"/>
      <c r="G14" s="32"/>
      <c r="H14" s="33"/>
    </row>
    <row r="15" spans="1:8" ht="14.25" customHeight="1" x14ac:dyDescent="0.15">
      <c r="A15" s="59"/>
      <c r="B15" s="32"/>
      <c r="C15" s="32"/>
      <c r="D15" s="33"/>
      <c r="E15" s="10"/>
      <c r="F15" s="39"/>
      <c r="G15" s="32"/>
      <c r="H15" s="33"/>
    </row>
    <row r="16" spans="1:8" ht="14.25" customHeight="1" x14ac:dyDescent="0.15">
      <c r="A16" s="54" t="s">
        <v>51</v>
      </c>
      <c r="B16" s="28">
        <v>0</v>
      </c>
      <c r="C16" s="28">
        <v>0</v>
      </c>
      <c r="D16" s="31">
        <f t="shared" si="0"/>
        <v>0</v>
      </c>
      <c r="E16" s="10"/>
      <c r="F16" s="39"/>
      <c r="G16" s="32"/>
      <c r="H16" s="33"/>
    </row>
    <row r="17" spans="1:8" ht="14.25" customHeight="1" x14ac:dyDescent="0.15">
      <c r="A17" s="57"/>
      <c r="B17" s="30"/>
      <c r="C17" s="30"/>
      <c r="D17" s="31"/>
      <c r="E17" s="10"/>
      <c r="F17" s="39"/>
      <c r="G17" s="32"/>
      <c r="H17" s="33"/>
    </row>
    <row r="18" spans="1:8" ht="14.25" customHeight="1" x14ac:dyDescent="0.15">
      <c r="A18" s="58"/>
      <c r="B18" s="32"/>
      <c r="C18" s="32"/>
      <c r="D18" s="33"/>
      <c r="E18" s="10"/>
      <c r="F18" s="39"/>
      <c r="G18" s="32"/>
      <c r="H18" s="33"/>
    </row>
    <row r="19" spans="1:8" ht="14.25" customHeight="1" x14ac:dyDescent="0.15">
      <c r="A19" s="58"/>
      <c r="B19" s="32"/>
      <c r="C19" s="32"/>
      <c r="D19" s="33"/>
      <c r="E19" s="8" t="s">
        <v>0</v>
      </c>
      <c r="F19" s="43">
        <f>F9+F12</f>
        <v>0</v>
      </c>
      <c r="G19" s="34">
        <f>G9+G12</f>
        <v>0</v>
      </c>
      <c r="H19" s="35">
        <f>F19-G19</f>
        <v>0</v>
      </c>
    </row>
    <row r="20" spans="1:8" ht="14.25" customHeight="1" x14ac:dyDescent="0.15">
      <c r="A20" s="58"/>
      <c r="B20" s="32"/>
      <c r="C20" s="32"/>
      <c r="D20" s="33"/>
      <c r="E20" s="44" t="s">
        <v>52</v>
      </c>
      <c r="F20" s="163"/>
      <c r="G20" s="164"/>
      <c r="H20" s="165"/>
    </row>
    <row r="21" spans="1:8" ht="14.25" customHeight="1" x14ac:dyDescent="0.15">
      <c r="A21" s="58"/>
      <c r="B21" s="32"/>
      <c r="C21" s="32"/>
      <c r="D21" s="33"/>
      <c r="E21" s="45" t="s">
        <v>53</v>
      </c>
      <c r="F21" s="36">
        <v>0</v>
      </c>
      <c r="G21" s="37">
        <v>0</v>
      </c>
      <c r="H21" s="38">
        <f t="shared" ref="H21:H28" si="2">F21-G21</f>
        <v>0</v>
      </c>
    </row>
    <row r="22" spans="1:8" ht="14.25" customHeight="1" x14ac:dyDescent="0.15">
      <c r="A22" s="58"/>
      <c r="B22" s="32"/>
      <c r="C22" s="32"/>
      <c r="D22" s="33"/>
      <c r="E22" s="7" t="s">
        <v>54</v>
      </c>
      <c r="F22" s="39">
        <v>0</v>
      </c>
      <c r="G22" s="32">
        <v>0</v>
      </c>
      <c r="H22" s="33">
        <f t="shared" si="2"/>
        <v>0</v>
      </c>
    </row>
    <row r="23" spans="1:8" ht="14.25" customHeight="1" x14ac:dyDescent="0.15">
      <c r="A23" s="58"/>
      <c r="B23" s="32"/>
      <c r="C23" s="32"/>
      <c r="D23" s="33"/>
      <c r="E23" s="7" t="s">
        <v>55</v>
      </c>
      <c r="F23" s="39">
        <v>0</v>
      </c>
      <c r="G23" s="32">
        <v>0</v>
      </c>
      <c r="H23" s="33">
        <f t="shared" si="2"/>
        <v>0</v>
      </c>
    </row>
    <row r="24" spans="1:8" ht="14.25" customHeight="1" x14ac:dyDescent="0.15">
      <c r="A24" s="58"/>
      <c r="B24" s="32"/>
      <c r="C24" s="32"/>
      <c r="D24" s="33"/>
      <c r="E24" s="7" t="s">
        <v>269</v>
      </c>
      <c r="F24" s="39">
        <v>3192423</v>
      </c>
      <c r="G24" s="32">
        <v>3192256</v>
      </c>
      <c r="H24" s="33">
        <f t="shared" si="2"/>
        <v>167</v>
      </c>
    </row>
    <row r="25" spans="1:8" ht="14.25" customHeight="1" x14ac:dyDescent="0.15">
      <c r="A25" s="58"/>
      <c r="B25" s="32"/>
      <c r="C25" s="32"/>
      <c r="D25" s="33"/>
      <c r="E25" s="7" t="s">
        <v>270</v>
      </c>
      <c r="F25" s="39">
        <v>167</v>
      </c>
      <c r="G25" s="32">
        <v>15</v>
      </c>
      <c r="H25" s="33">
        <f>F25-G25</f>
        <v>152</v>
      </c>
    </row>
    <row r="26" spans="1:8" ht="14.25" customHeight="1" x14ac:dyDescent="0.15">
      <c r="A26" s="58"/>
      <c r="B26" s="32"/>
      <c r="C26" s="32"/>
      <c r="D26" s="33"/>
      <c r="E26" s="7"/>
      <c r="F26" s="39"/>
      <c r="G26" s="32"/>
      <c r="H26" s="33"/>
    </row>
    <row r="27" spans="1:8" ht="14.25" customHeight="1" x14ac:dyDescent="0.15">
      <c r="A27" s="58"/>
      <c r="B27" s="32"/>
      <c r="C27" s="32"/>
      <c r="D27" s="33"/>
      <c r="E27" s="8" t="s">
        <v>1</v>
      </c>
      <c r="F27" s="34">
        <f>F21+F22+F23+F24</f>
        <v>3192423</v>
      </c>
      <c r="G27" s="34">
        <f>G21+G22+G23+G24</f>
        <v>3192256</v>
      </c>
      <c r="H27" s="35">
        <f t="shared" si="2"/>
        <v>167</v>
      </c>
    </row>
    <row r="28" spans="1:8" ht="20.25" customHeight="1" x14ac:dyDescent="0.15">
      <c r="A28" s="55" t="s">
        <v>56</v>
      </c>
      <c r="B28" s="34">
        <f>B9+B12</f>
        <v>3192423</v>
      </c>
      <c r="C28" s="34">
        <f>C9+C12</f>
        <v>3192256</v>
      </c>
      <c r="D28" s="35">
        <f t="shared" si="0"/>
        <v>167</v>
      </c>
      <c r="E28" s="8" t="s">
        <v>2</v>
      </c>
      <c r="F28" s="40">
        <f>F19+F27</f>
        <v>3192423</v>
      </c>
      <c r="G28" s="34">
        <f>G19+G27</f>
        <v>3192256</v>
      </c>
      <c r="H28" s="25">
        <f t="shared" si="2"/>
        <v>167</v>
      </c>
    </row>
    <row r="29" spans="1:8" ht="14.25" customHeight="1" x14ac:dyDescent="0.15">
      <c r="A29" s="160"/>
      <c r="B29" s="161"/>
      <c r="C29" s="161"/>
      <c r="D29" s="161"/>
      <c r="E29" s="161"/>
      <c r="F29" s="161"/>
      <c r="G29" s="161"/>
      <c r="H29" s="161"/>
    </row>
    <row r="30" spans="1:8" ht="14.25" customHeight="1" x14ac:dyDescent="0.15"/>
    <row r="31" spans="1:8" ht="14.25" customHeight="1" x14ac:dyDescent="0.15"/>
    <row r="32" spans="1:8" ht="14.25" customHeight="1" x14ac:dyDescent="0.15"/>
    <row r="33" ht="14.25" customHeight="1" x14ac:dyDescent="0.15"/>
    <row r="34" ht="14.25" customHeight="1" x14ac:dyDescent="0.15"/>
    <row r="35" ht="14.25" customHeight="1" x14ac:dyDescent="0.15"/>
    <row r="36" ht="14.25" customHeight="1" x14ac:dyDescent="0.15"/>
    <row r="37" ht="14.25" customHeight="1" x14ac:dyDescent="0.15"/>
    <row r="38" ht="14.25" customHeight="1" x14ac:dyDescent="0.15"/>
    <row r="39" ht="14.25" customHeight="1" x14ac:dyDescent="0.15"/>
    <row r="40" ht="14.25" customHeight="1" x14ac:dyDescent="0.15"/>
    <row r="41" ht="14.25" customHeight="1" x14ac:dyDescent="0.15"/>
    <row r="42" ht="14.25" customHeight="1" x14ac:dyDescent="0.15"/>
    <row r="43" ht="14.25" customHeight="1" x14ac:dyDescent="0.15"/>
    <row r="44" ht="14.25" customHeight="1" x14ac:dyDescent="0.15"/>
    <row r="45" ht="14.25" customHeight="1" x14ac:dyDescent="0.15"/>
    <row r="46" ht="14.25" customHeight="1" x14ac:dyDescent="0.15"/>
    <row r="47" ht="14.25" customHeight="1" x14ac:dyDescent="0.15"/>
    <row r="48" ht="14.25" customHeight="1" x14ac:dyDescent="0.15"/>
    <row r="49" ht="14.25" customHeight="1" x14ac:dyDescent="0.15"/>
    <row r="50" ht="14.25" customHeight="1" x14ac:dyDescent="0.15"/>
    <row r="51" ht="14.25" customHeight="1" x14ac:dyDescent="0.15"/>
    <row r="52" ht="14.25" customHeight="1" x14ac:dyDescent="0.15"/>
    <row r="53" ht="14.25" customHeight="1" x14ac:dyDescent="0.15"/>
    <row r="54" ht="14.25" customHeight="1" x14ac:dyDescent="0.15"/>
    <row r="55" ht="14.25" customHeight="1" x14ac:dyDescent="0.15"/>
    <row r="56" ht="14.25" customHeight="1" x14ac:dyDescent="0.15"/>
    <row r="57" ht="14.25" customHeight="1" x14ac:dyDescent="0.15"/>
    <row r="58" ht="14.25" customHeight="1" x14ac:dyDescent="0.15"/>
    <row r="59" ht="14.25" customHeight="1" x14ac:dyDescent="0.15"/>
    <row r="60" ht="14.25" customHeight="1" x14ac:dyDescent="0.15"/>
    <row r="61" ht="14.25" customHeight="1" x14ac:dyDescent="0.15"/>
    <row r="62" ht="14.25" customHeight="1" x14ac:dyDescent="0.15"/>
    <row r="63" ht="14.25" customHeight="1" x14ac:dyDescent="0.15"/>
    <row r="64" ht="14.25" customHeight="1" x14ac:dyDescent="0.15"/>
    <row r="65" ht="14.25" customHeight="1" x14ac:dyDescent="0.15"/>
    <row r="66" ht="14.25" customHeight="1" x14ac:dyDescent="0.15"/>
    <row r="67" ht="14.25" customHeight="1" x14ac:dyDescent="0.15"/>
    <row r="68" ht="14.25" customHeight="1" x14ac:dyDescent="0.15"/>
    <row r="69" ht="14.25" customHeight="1" x14ac:dyDescent="0.15"/>
    <row r="70" ht="14.25" customHeight="1" x14ac:dyDescent="0.15"/>
    <row r="71" ht="14.25" customHeight="1" x14ac:dyDescent="0.15"/>
    <row r="72" ht="14.25" customHeight="1" x14ac:dyDescent="0.15"/>
    <row r="73" ht="14.25" customHeight="1" x14ac:dyDescent="0.15"/>
    <row r="74" ht="14.25" customHeight="1" x14ac:dyDescent="0.15"/>
    <row r="75" ht="14.25" customHeight="1" x14ac:dyDescent="0.15"/>
    <row r="76" ht="14.25" customHeight="1" x14ac:dyDescent="0.15"/>
    <row r="77" ht="14.25" customHeight="1" x14ac:dyDescent="0.15"/>
    <row r="78" ht="14.25" customHeight="1" x14ac:dyDescent="0.15"/>
    <row r="79" ht="14.25" customHeight="1" x14ac:dyDescent="0.15"/>
    <row r="80" ht="14.25" customHeight="1" x14ac:dyDescent="0.15"/>
    <row r="81" ht="14.25" customHeight="1" x14ac:dyDescent="0.15"/>
    <row r="82" ht="14.25" customHeight="1" x14ac:dyDescent="0.15"/>
    <row r="83" ht="14.25" customHeight="1" x14ac:dyDescent="0.15"/>
    <row r="84" ht="14.25" customHeight="1" x14ac:dyDescent="0.15"/>
    <row r="85" ht="14.25" customHeight="1" x14ac:dyDescent="0.15"/>
    <row r="86" ht="14.25" customHeight="1" x14ac:dyDescent="0.15"/>
    <row r="87" ht="14.25" customHeight="1" x14ac:dyDescent="0.15"/>
    <row r="88" ht="14.25" customHeight="1" x14ac:dyDescent="0.15"/>
    <row r="89" ht="14.25" customHeight="1" x14ac:dyDescent="0.15"/>
    <row r="90" ht="14.25" customHeight="1" x14ac:dyDescent="0.15"/>
    <row r="91" ht="14.25" customHeight="1" x14ac:dyDescent="0.15"/>
    <row r="92" ht="14.25" customHeight="1" x14ac:dyDescent="0.15"/>
    <row r="93" ht="14.25" customHeight="1" x14ac:dyDescent="0.15"/>
    <row r="94" ht="14.25" customHeight="1" x14ac:dyDescent="0.15"/>
    <row r="95" ht="14.25" customHeight="1" x14ac:dyDescent="0.15"/>
    <row r="96" ht="14.25" customHeight="1" x14ac:dyDescent="0.15"/>
    <row r="97" ht="14.25" customHeight="1" x14ac:dyDescent="0.15"/>
    <row r="98" ht="14.25" customHeight="1" x14ac:dyDescent="0.15"/>
    <row r="99" ht="14.25" customHeight="1" x14ac:dyDescent="0.15"/>
    <row r="100" ht="14.25" customHeight="1" x14ac:dyDescent="0.15"/>
    <row r="101" ht="14.25" customHeight="1" x14ac:dyDescent="0.15"/>
    <row r="102" ht="14.25" customHeight="1" x14ac:dyDescent="0.15"/>
    <row r="103" ht="14.25" customHeight="1" x14ac:dyDescent="0.15"/>
    <row r="104" ht="14.25" customHeight="1" x14ac:dyDescent="0.15"/>
    <row r="105" ht="14.25" customHeight="1" x14ac:dyDescent="0.15"/>
    <row r="106" ht="14.25" customHeight="1" x14ac:dyDescent="0.15"/>
    <row r="107" ht="14.25" customHeight="1" x14ac:dyDescent="0.15"/>
    <row r="108" ht="14.25" customHeight="1" x14ac:dyDescent="0.15"/>
    <row r="109" ht="14.25" customHeight="1" x14ac:dyDescent="0.15"/>
    <row r="110" ht="14.25" customHeight="1" x14ac:dyDescent="0.15"/>
    <row r="111" ht="14.25" customHeight="1" x14ac:dyDescent="0.15"/>
    <row r="112" ht="14.25" customHeight="1" x14ac:dyDescent="0.15"/>
    <row r="113" ht="14.25" customHeight="1" x14ac:dyDescent="0.15"/>
    <row r="114" ht="14.25" customHeight="1" x14ac:dyDescent="0.15"/>
    <row r="115" ht="14.25" customHeight="1" x14ac:dyDescent="0.15"/>
    <row r="116" ht="14.25" customHeight="1" x14ac:dyDescent="0.15"/>
    <row r="117" ht="14.25" customHeight="1" x14ac:dyDescent="0.15"/>
    <row r="118" ht="14.25" customHeight="1" x14ac:dyDescent="0.15"/>
    <row r="119" ht="14.25" customHeight="1" x14ac:dyDescent="0.15"/>
    <row r="120" ht="14.25" customHeight="1" x14ac:dyDescent="0.15"/>
    <row r="121" ht="14.25" customHeight="1" x14ac:dyDescent="0.15"/>
    <row r="122" ht="14.25" customHeight="1" x14ac:dyDescent="0.15"/>
    <row r="123" ht="14.25" customHeight="1" x14ac:dyDescent="0.15"/>
    <row r="124" ht="14.25" customHeight="1" x14ac:dyDescent="0.15"/>
    <row r="125" ht="14.25" customHeight="1" x14ac:dyDescent="0.15"/>
    <row r="126" ht="14.25" customHeight="1" x14ac:dyDescent="0.15"/>
    <row r="127" ht="14.25" customHeight="1" x14ac:dyDescent="0.15"/>
  </sheetData>
  <sheetProtection algorithmName="SHA-512" hashValue="ZAO3fGqnDL68KLwO2tGAjqLMuvJz1sGkGCQVfP1Z0EkGtzEk4juobHMH33AJTdGb0KxmeuNCgECzVkCC3YG1Fg==" saltValue="8jEY8PYgkLXxtYAxZgpyrg==" spinCount="100000" sheet="1" scenarios="1" selectLockedCells="1"/>
  <mergeCells count="4">
    <mergeCell ref="A4:H4"/>
    <mergeCell ref="D7:D8"/>
    <mergeCell ref="H7:H8"/>
    <mergeCell ref="A29:H29"/>
  </mergeCells>
  <phoneticPr fontId="2"/>
  <pageMargins left="0" right="0" top="0" bottom="0" header="0" footer="0"/>
  <pageSetup paperSize="9" firstPageNumber="22" orientation="portrait" useFirstPageNumber="1" horizontalDpi="300" verticalDpi="300" r:id="rId1"/>
  <headerFooter scaleWithDoc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31C14-F10C-48C5-AFE3-2F99BF895179}">
  <dimension ref="A1:H133"/>
  <sheetViews>
    <sheetView tabSelected="1" view="pageBreakPreview" zoomScaleNormal="100" zoomScaleSheetLayoutView="100" workbookViewId="0"/>
  </sheetViews>
  <sheetFormatPr defaultRowHeight="13.5" x14ac:dyDescent="0.15"/>
  <cols>
    <col min="1" max="1" width="21.625" style="1" customWidth="1"/>
    <col min="2" max="4" width="8.625" style="1" customWidth="1"/>
    <col min="5" max="5" width="21.625" style="1" customWidth="1"/>
    <col min="6" max="8" width="8.625" style="1" customWidth="1"/>
    <col min="9" max="9" width="0.875" style="1" customWidth="1"/>
    <col min="10" max="16384" width="9" style="1"/>
  </cols>
  <sheetData>
    <row r="1" spans="1:8" ht="21.75" customHeight="1" x14ac:dyDescent="0.15">
      <c r="A1" s="20"/>
      <c r="B1" s="20"/>
      <c r="C1" s="20"/>
      <c r="D1" s="20"/>
      <c r="E1" s="20"/>
      <c r="F1" s="20"/>
      <c r="G1" s="20"/>
      <c r="H1" s="20"/>
    </row>
    <row r="2" spans="1:8" ht="15" customHeight="1" x14ac:dyDescent="0.15">
      <c r="A2" s="20"/>
      <c r="B2" s="20"/>
      <c r="C2" s="20"/>
      <c r="D2" s="20"/>
      <c r="E2" s="20"/>
      <c r="F2" s="20"/>
      <c r="G2" s="20"/>
      <c r="H2" s="87" t="s">
        <v>276</v>
      </c>
    </row>
    <row r="3" spans="1:8" ht="14.25" x14ac:dyDescent="0.15">
      <c r="A3" s="56" t="s">
        <v>278</v>
      </c>
      <c r="B3" s="56"/>
      <c r="C3" s="56"/>
      <c r="D3" s="56"/>
      <c r="E3" s="56"/>
      <c r="F3" s="56"/>
      <c r="G3" s="56"/>
      <c r="H3" s="56"/>
    </row>
    <row r="4" spans="1:8" x14ac:dyDescent="0.15">
      <c r="A4" s="153" t="s">
        <v>273</v>
      </c>
      <c r="B4" s="153"/>
      <c r="C4" s="153"/>
      <c r="D4" s="153"/>
      <c r="E4" s="153"/>
      <c r="F4" s="153"/>
      <c r="G4" s="153"/>
      <c r="H4" s="153"/>
    </row>
    <row r="5" spans="1:8" ht="13.5" customHeight="1" x14ac:dyDescent="0.15">
      <c r="A5" s="20"/>
      <c r="B5" s="20"/>
      <c r="C5" s="20"/>
      <c r="D5" s="20"/>
      <c r="E5" s="20"/>
      <c r="F5" s="20"/>
      <c r="G5" s="20"/>
      <c r="H5" s="74" t="s">
        <v>57</v>
      </c>
    </row>
    <row r="6" spans="1:8" ht="14.25" customHeight="1" x14ac:dyDescent="0.15">
      <c r="A6" s="44" t="s">
        <v>3</v>
      </c>
      <c r="B6" s="44"/>
      <c r="C6" s="44"/>
      <c r="D6" s="44"/>
      <c r="E6" s="44" t="s">
        <v>4</v>
      </c>
      <c r="F6" s="44"/>
      <c r="G6" s="44"/>
      <c r="H6" s="44"/>
    </row>
    <row r="7" spans="1:8" ht="14.25" customHeight="1" x14ac:dyDescent="0.15">
      <c r="A7" s="52"/>
      <c r="B7" s="49" t="s">
        <v>5</v>
      </c>
      <c r="C7" s="49" t="s">
        <v>6</v>
      </c>
      <c r="D7" s="151" t="s">
        <v>7</v>
      </c>
      <c r="E7" s="6"/>
      <c r="F7" s="48" t="s">
        <v>5</v>
      </c>
      <c r="G7" s="49" t="s">
        <v>6</v>
      </c>
      <c r="H7" s="151" t="s">
        <v>7</v>
      </c>
    </row>
    <row r="8" spans="1:8" ht="14.25" customHeight="1" x14ac:dyDescent="0.15">
      <c r="A8" s="53"/>
      <c r="B8" s="51" t="s">
        <v>8</v>
      </c>
      <c r="C8" s="51" t="s">
        <v>8</v>
      </c>
      <c r="D8" s="152"/>
      <c r="E8" s="46"/>
      <c r="F8" s="50" t="s">
        <v>8</v>
      </c>
      <c r="G8" s="51" t="s">
        <v>8</v>
      </c>
      <c r="H8" s="152"/>
    </row>
    <row r="9" spans="1:8" ht="14.25" customHeight="1" x14ac:dyDescent="0.15">
      <c r="A9" s="54" t="s">
        <v>9</v>
      </c>
      <c r="B9" s="28">
        <v>30020316</v>
      </c>
      <c r="C9" s="28">
        <v>26367098</v>
      </c>
      <c r="D9" s="29">
        <f t="shared" ref="D9:D34" si="0">B9-C9</f>
        <v>3653218</v>
      </c>
      <c r="E9" s="47" t="s">
        <v>260</v>
      </c>
      <c r="F9" s="41">
        <v>10816737</v>
      </c>
      <c r="G9" s="28">
        <v>8756978</v>
      </c>
      <c r="H9" s="29">
        <f t="shared" ref="H9:H20" si="1">F9-G9</f>
        <v>2059759</v>
      </c>
    </row>
    <row r="10" spans="1:8" ht="14.25" customHeight="1" x14ac:dyDescent="0.15">
      <c r="A10" s="57" t="s">
        <v>246</v>
      </c>
      <c r="B10" s="30">
        <v>28363366</v>
      </c>
      <c r="C10" s="30">
        <v>22986858</v>
      </c>
      <c r="D10" s="31">
        <f t="shared" si="0"/>
        <v>5376508</v>
      </c>
      <c r="E10" s="60" t="s">
        <v>261</v>
      </c>
      <c r="F10" s="42">
        <v>6268366</v>
      </c>
      <c r="G10" s="30">
        <v>4364573</v>
      </c>
      <c r="H10" s="31">
        <f t="shared" si="1"/>
        <v>1903793</v>
      </c>
    </row>
    <row r="11" spans="1:8" ht="14.25" customHeight="1" x14ac:dyDescent="0.15">
      <c r="A11" s="58" t="s">
        <v>247</v>
      </c>
      <c r="B11" s="32">
        <v>1120650</v>
      </c>
      <c r="C11" s="32">
        <v>3256940</v>
      </c>
      <c r="D11" s="33">
        <f>B11-C11</f>
        <v>-2136290</v>
      </c>
      <c r="E11" s="10" t="s">
        <v>262</v>
      </c>
      <c r="F11" s="39">
        <v>2508000</v>
      </c>
      <c r="G11" s="32">
        <v>2508000</v>
      </c>
      <c r="H11" s="33">
        <f>F11-G11</f>
        <v>0</v>
      </c>
    </row>
    <row r="12" spans="1:8" ht="14.25" customHeight="1" x14ac:dyDescent="0.15">
      <c r="A12" s="58" t="s">
        <v>249</v>
      </c>
      <c r="B12" s="32">
        <v>413000</v>
      </c>
      <c r="C12" s="32">
        <v>0</v>
      </c>
      <c r="D12" s="33">
        <f>B12-C12</f>
        <v>413000</v>
      </c>
      <c r="E12" s="10" t="s">
        <v>263</v>
      </c>
      <c r="F12" s="39">
        <v>2040371</v>
      </c>
      <c r="G12" s="32">
        <v>1884405</v>
      </c>
      <c r="H12" s="33">
        <f>F12-G12</f>
        <v>155966</v>
      </c>
    </row>
    <row r="13" spans="1:8" ht="14.25" customHeight="1" x14ac:dyDescent="0.15">
      <c r="A13" s="58" t="s">
        <v>250</v>
      </c>
      <c r="B13" s="32">
        <v>123300</v>
      </c>
      <c r="C13" s="32">
        <v>123300</v>
      </c>
      <c r="D13" s="33">
        <f>B13-C13</f>
        <v>0</v>
      </c>
      <c r="E13" s="10"/>
      <c r="F13" s="39"/>
      <c r="G13" s="32"/>
      <c r="H13" s="33"/>
    </row>
    <row r="14" spans="1:8" ht="14.25" customHeight="1" x14ac:dyDescent="0.15">
      <c r="A14" s="58" t="s">
        <v>251</v>
      </c>
      <c r="B14" s="32">
        <v>0</v>
      </c>
      <c r="C14" s="32">
        <v>0</v>
      </c>
      <c r="D14" s="33">
        <f t="shared" si="0"/>
        <v>0</v>
      </c>
      <c r="E14" s="10"/>
      <c r="F14" s="39"/>
      <c r="G14" s="32"/>
      <c r="H14" s="33"/>
    </row>
    <row r="15" spans="1:8" ht="14.25" customHeight="1" x14ac:dyDescent="0.15">
      <c r="A15" s="54" t="s">
        <v>49</v>
      </c>
      <c r="B15" s="28">
        <v>495623214</v>
      </c>
      <c r="C15" s="28">
        <v>496893923</v>
      </c>
      <c r="D15" s="31">
        <f t="shared" si="0"/>
        <v>-1270709</v>
      </c>
      <c r="E15" s="47" t="s">
        <v>264</v>
      </c>
      <c r="F15" s="41">
        <v>32604000</v>
      </c>
      <c r="G15" s="28">
        <v>35112000</v>
      </c>
      <c r="H15" s="31">
        <f t="shared" si="1"/>
        <v>-2508000</v>
      </c>
    </row>
    <row r="16" spans="1:8" ht="14.25" customHeight="1" x14ac:dyDescent="0.15">
      <c r="A16" s="54" t="s">
        <v>50</v>
      </c>
      <c r="B16" s="28">
        <v>444238354</v>
      </c>
      <c r="C16" s="28">
        <v>402439598</v>
      </c>
      <c r="D16" s="31">
        <f t="shared" si="0"/>
        <v>41798756</v>
      </c>
      <c r="E16" s="10" t="s">
        <v>265</v>
      </c>
      <c r="F16" s="39">
        <v>32604000</v>
      </c>
      <c r="G16" s="32">
        <v>35112000</v>
      </c>
      <c r="H16" s="31">
        <f t="shared" si="1"/>
        <v>-2508000</v>
      </c>
    </row>
    <row r="17" spans="1:8" ht="14.25" customHeight="1" x14ac:dyDescent="0.15">
      <c r="A17" s="57" t="s">
        <v>252</v>
      </c>
      <c r="B17" s="30">
        <v>232709878</v>
      </c>
      <c r="C17" s="30">
        <v>232709878</v>
      </c>
      <c r="D17" s="31">
        <f t="shared" si="0"/>
        <v>0</v>
      </c>
      <c r="E17" s="10"/>
      <c r="F17" s="39"/>
      <c r="G17" s="32"/>
      <c r="H17" s="33"/>
    </row>
    <row r="18" spans="1:8" ht="14.25" customHeight="1" x14ac:dyDescent="0.15">
      <c r="A18" s="59" t="s">
        <v>253</v>
      </c>
      <c r="B18" s="32">
        <v>211528476</v>
      </c>
      <c r="C18" s="32">
        <v>169729720</v>
      </c>
      <c r="D18" s="33">
        <f t="shared" si="0"/>
        <v>41798756</v>
      </c>
      <c r="E18" s="10"/>
      <c r="F18" s="39"/>
      <c r="G18" s="32"/>
      <c r="H18" s="33"/>
    </row>
    <row r="19" spans="1:8" ht="14.25" customHeight="1" x14ac:dyDescent="0.15">
      <c r="A19" s="54" t="s">
        <v>51</v>
      </c>
      <c r="B19" s="28">
        <v>51384860</v>
      </c>
      <c r="C19" s="28">
        <v>94454325</v>
      </c>
      <c r="D19" s="31">
        <f t="shared" si="0"/>
        <v>-43069465</v>
      </c>
      <c r="E19" s="10"/>
      <c r="F19" s="39"/>
      <c r="G19" s="32"/>
      <c r="H19" s="33"/>
    </row>
    <row r="20" spans="1:8" ht="14.25" customHeight="1" x14ac:dyDescent="0.15">
      <c r="A20" s="57" t="s">
        <v>253</v>
      </c>
      <c r="B20" s="30">
        <v>0</v>
      </c>
      <c r="C20" s="30">
        <v>0</v>
      </c>
      <c r="D20" s="31">
        <f t="shared" si="0"/>
        <v>0</v>
      </c>
      <c r="E20" s="10"/>
      <c r="F20" s="39"/>
      <c r="G20" s="32"/>
      <c r="H20" s="33"/>
    </row>
    <row r="21" spans="1:8" ht="14.25" customHeight="1" x14ac:dyDescent="0.15">
      <c r="A21" s="58" t="s">
        <v>254</v>
      </c>
      <c r="B21" s="32">
        <v>17231199</v>
      </c>
      <c r="C21" s="32">
        <v>16688784</v>
      </c>
      <c r="D21" s="33">
        <f t="shared" si="0"/>
        <v>542415</v>
      </c>
      <c r="E21" s="10"/>
      <c r="F21" s="39"/>
      <c r="G21" s="32"/>
      <c r="H21" s="33"/>
    </row>
    <row r="22" spans="1:8" ht="14.25" customHeight="1" x14ac:dyDescent="0.15">
      <c r="A22" s="58" t="s">
        <v>255</v>
      </c>
      <c r="B22" s="32">
        <v>5416741</v>
      </c>
      <c r="C22" s="32">
        <v>5740381</v>
      </c>
      <c r="D22" s="33">
        <f t="shared" si="0"/>
        <v>-323640</v>
      </c>
      <c r="E22" s="8" t="s">
        <v>0</v>
      </c>
      <c r="F22" s="43">
        <f>F9+F15</f>
        <v>43420737</v>
      </c>
      <c r="G22" s="34">
        <f>G9+G15</f>
        <v>43868978</v>
      </c>
      <c r="H22" s="35">
        <f>F22-G22</f>
        <v>-448241</v>
      </c>
    </row>
    <row r="23" spans="1:8" ht="14.25" customHeight="1" x14ac:dyDescent="0.15">
      <c r="A23" s="58" t="s">
        <v>256</v>
      </c>
      <c r="B23" s="32">
        <v>633420</v>
      </c>
      <c r="C23" s="32">
        <v>798660</v>
      </c>
      <c r="D23" s="33">
        <f t="shared" si="0"/>
        <v>-165240</v>
      </c>
      <c r="E23" s="44" t="s">
        <v>52</v>
      </c>
      <c r="F23" s="163"/>
      <c r="G23" s="164"/>
      <c r="H23" s="165"/>
    </row>
    <row r="24" spans="1:8" ht="14.25" customHeight="1" x14ac:dyDescent="0.15">
      <c r="A24" s="58" t="s">
        <v>257</v>
      </c>
      <c r="B24" s="32">
        <v>15000000</v>
      </c>
      <c r="C24" s="32">
        <v>15000000</v>
      </c>
      <c r="D24" s="33">
        <f t="shared" si="0"/>
        <v>0</v>
      </c>
      <c r="E24" s="45" t="s">
        <v>53</v>
      </c>
      <c r="F24" s="36">
        <v>243848967</v>
      </c>
      <c r="G24" s="37">
        <v>243848967</v>
      </c>
      <c r="H24" s="38">
        <f t="shared" ref="H24:H34" si="2">F24-G24</f>
        <v>0</v>
      </c>
    </row>
    <row r="25" spans="1:8" ht="14.25" customHeight="1" x14ac:dyDescent="0.15">
      <c r="A25" s="58" t="s">
        <v>258</v>
      </c>
      <c r="B25" s="32">
        <v>11500000</v>
      </c>
      <c r="C25" s="32">
        <v>54500000</v>
      </c>
      <c r="D25" s="33">
        <f>B25-C25</f>
        <v>-43000000</v>
      </c>
      <c r="E25" s="7" t="s">
        <v>266</v>
      </c>
      <c r="F25" s="39">
        <v>243848967</v>
      </c>
      <c r="G25" s="32">
        <v>243848967</v>
      </c>
      <c r="H25" s="33">
        <f>F25-G25</f>
        <v>0</v>
      </c>
    </row>
    <row r="26" spans="1:8" ht="14.25" customHeight="1" x14ac:dyDescent="0.15">
      <c r="A26" s="58" t="s">
        <v>259</v>
      </c>
      <c r="B26" s="32">
        <v>1603500</v>
      </c>
      <c r="C26" s="32">
        <v>1726500</v>
      </c>
      <c r="D26" s="33">
        <f t="shared" si="0"/>
        <v>-123000</v>
      </c>
      <c r="E26" s="7" t="s">
        <v>54</v>
      </c>
      <c r="F26" s="39">
        <v>88864750</v>
      </c>
      <c r="G26" s="32">
        <v>94105187</v>
      </c>
      <c r="H26" s="33">
        <f t="shared" si="2"/>
        <v>-5240437</v>
      </c>
    </row>
    <row r="27" spans="1:8" ht="14.25" customHeight="1" x14ac:dyDescent="0.15">
      <c r="A27" s="58"/>
      <c r="B27" s="32"/>
      <c r="C27" s="32"/>
      <c r="D27" s="33"/>
      <c r="E27" s="7" t="s">
        <v>55</v>
      </c>
      <c r="F27" s="39">
        <v>26500000</v>
      </c>
      <c r="G27" s="32">
        <v>69500000</v>
      </c>
      <c r="H27" s="33">
        <f t="shared" si="2"/>
        <v>-43000000</v>
      </c>
    </row>
    <row r="28" spans="1:8" ht="14.25" customHeight="1" x14ac:dyDescent="0.15">
      <c r="A28" s="58"/>
      <c r="B28" s="32"/>
      <c r="C28" s="32"/>
      <c r="D28" s="33"/>
      <c r="E28" s="7" t="s">
        <v>267</v>
      </c>
      <c r="F28" s="39">
        <v>15000000</v>
      </c>
      <c r="G28" s="32">
        <v>15000000</v>
      </c>
      <c r="H28" s="33">
        <f>F28-G28</f>
        <v>0</v>
      </c>
    </row>
    <row r="29" spans="1:8" ht="14.25" customHeight="1" x14ac:dyDescent="0.15">
      <c r="A29" s="58"/>
      <c r="B29" s="32"/>
      <c r="C29" s="32"/>
      <c r="D29" s="33"/>
      <c r="E29" s="7" t="s">
        <v>268</v>
      </c>
      <c r="F29" s="39">
        <v>11500000</v>
      </c>
      <c r="G29" s="32">
        <v>54500000</v>
      </c>
      <c r="H29" s="33">
        <f>F29-G29</f>
        <v>-43000000</v>
      </c>
    </row>
    <row r="30" spans="1:8" ht="14.25" customHeight="1" x14ac:dyDescent="0.15">
      <c r="A30" s="58"/>
      <c r="B30" s="32"/>
      <c r="C30" s="32"/>
      <c r="D30" s="33"/>
      <c r="E30" s="7" t="s">
        <v>269</v>
      </c>
      <c r="F30" s="39">
        <v>123009076</v>
      </c>
      <c r="G30" s="32">
        <v>71937889</v>
      </c>
      <c r="H30" s="33">
        <f t="shared" si="2"/>
        <v>51071187</v>
      </c>
    </row>
    <row r="31" spans="1:8" ht="14.25" customHeight="1" x14ac:dyDescent="0.15">
      <c r="A31" s="58"/>
      <c r="B31" s="32"/>
      <c r="C31" s="32"/>
      <c r="D31" s="33"/>
      <c r="E31" s="7" t="s">
        <v>270</v>
      </c>
      <c r="F31" s="39">
        <v>8071187</v>
      </c>
      <c r="G31" s="32">
        <v>16075814</v>
      </c>
      <c r="H31" s="33">
        <f>F31-G31</f>
        <v>-8004627</v>
      </c>
    </row>
    <row r="32" spans="1:8" ht="14.25" customHeight="1" x14ac:dyDescent="0.15">
      <c r="A32" s="58"/>
      <c r="B32" s="32"/>
      <c r="C32" s="32"/>
      <c r="D32" s="33"/>
      <c r="E32" s="7"/>
      <c r="F32" s="39"/>
      <c r="G32" s="32"/>
      <c r="H32" s="33"/>
    </row>
    <row r="33" spans="1:8" ht="14.25" customHeight="1" x14ac:dyDescent="0.15">
      <c r="A33" s="58"/>
      <c r="B33" s="32"/>
      <c r="C33" s="32"/>
      <c r="D33" s="33"/>
      <c r="E33" s="8" t="s">
        <v>1</v>
      </c>
      <c r="F33" s="34">
        <f>F24+F26+F27+F30</f>
        <v>482222793</v>
      </c>
      <c r="G33" s="34">
        <f>G24+G26+G27+G30</f>
        <v>479392043</v>
      </c>
      <c r="H33" s="35">
        <f t="shared" si="2"/>
        <v>2830750</v>
      </c>
    </row>
    <row r="34" spans="1:8" ht="20.25" customHeight="1" x14ac:dyDescent="0.15">
      <c r="A34" s="55" t="s">
        <v>56</v>
      </c>
      <c r="B34" s="34">
        <f>B9+B15</f>
        <v>525643530</v>
      </c>
      <c r="C34" s="34">
        <f>C9+C15</f>
        <v>523261021</v>
      </c>
      <c r="D34" s="35">
        <f t="shared" si="0"/>
        <v>2382509</v>
      </c>
      <c r="E34" s="8" t="s">
        <v>2</v>
      </c>
      <c r="F34" s="40">
        <f>F22+F33</f>
        <v>525643530</v>
      </c>
      <c r="G34" s="34">
        <f>G22+G33</f>
        <v>523261021</v>
      </c>
      <c r="H34" s="25">
        <f t="shared" si="2"/>
        <v>2382509</v>
      </c>
    </row>
    <row r="35" spans="1:8" ht="14.25" customHeight="1" x14ac:dyDescent="0.15">
      <c r="A35" s="160"/>
      <c r="B35" s="161"/>
      <c r="C35" s="161"/>
      <c r="D35" s="161"/>
      <c r="E35" s="161"/>
      <c r="F35" s="161"/>
      <c r="G35" s="161"/>
      <c r="H35" s="161"/>
    </row>
    <row r="36" spans="1:8" ht="14.25" customHeight="1" x14ac:dyDescent="0.15"/>
    <row r="37" spans="1:8" ht="14.25" customHeight="1" x14ac:dyDescent="0.15"/>
    <row r="38" spans="1:8" ht="14.25" customHeight="1" x14ac:dyDescent="0.15"/>
    <row r="39" spans="1:8" ht="14.25" customHeight="1" x14ac:dyDescent="0.15"/>
    <row r="40" spans="1:8" ht="14.25" customHeight="1" x14ac:dyDescent="0.15"/>
    <row r="41" spans="1:8" ht="14.25" customHeight="1" x14ac:dyDescent="0.15"/>
    <row r="42" spans="1:8" ht="14.25" customHeight="1" x14ac:dyDescent="0.15"/>
    <row r="43" spans="1:8" ht="14.25" customHeight="1" x14ac:dyDescent="0.15"/>
    <row r="44" spans="1:8" ht="14.25" customHeight="1" x14ac:dyDescent="0.15"/>
    <row r="45" spans="1:8" ht="14.25" customHeight="1" x14ac:dyDescent="0.15"/>
    <row r="46" spans="1:8" ht="14.25" customHeight="1" x14ac:dyDescent="0.15"/>
    <row r="47" spans="1:8" ht="14.25" customHeight="1" x14ac:dyDescent="0.15"/>
    <row r="48" spans="1:8" ht="14.25" customHeight="1" x14ac:dyDescent="0.15"/>
    <row r="49" ht="14.25" customHeight="1" x14ac:dyDescent="0.15"/>
    <row r="50" ht="14.25" customHeight="1" x14ac:dyDescent="0.15"/>
    <row r="51" ht="14.25" customHeight="1" x14ac:dyDescent="0.15"/>
    <row r="52" ht="14.25" customHeight="1" x14ac:dyDescent="0.15"/>
    <row r="53" ht="14.25" customHeight="1" x14ac:dyDescent="0.15"/>
    <row r="54" ht="14.25" customHeight="1" x14ac:dyDescent="0.15"/>
    <row r="55" ht="14.25" customHeight="1" x14ac:dyDescent="0.15"/>
    <row r="56" ht="14.25" customHeight="1" x14ac:dyDescent="0.15"/>
    <row r="57" ht="14.25" customHeight="1" x14ac:dyDescent="0.15"/>
    <row r="58" ht="14.25" customHeight="1" x14ac:dyDescent="0.15"/>
    <row r="59" ht="14.25" customHeight="1" x14ac:dyDescent="0.15"/>
    <row r="60" ht="14.25" customHeight="1" x14ac:dyDescent="0.15"/>
    <row r="61" ht="14.25" customHeight="1" x14ac:dyDescent="0.15"/>
    <row r="62" ht="14.25" customHeight="1" x14ac:dyDescent="0.15"/>
    <row r="63" ht="14.25" customHeight="1" x14ac:dyDescent="0.15"/>
    <row r="64" ht="14.25" customHeight="1" x14ac:dyDescent="0.15"/>
    <row r="65" ht="14.25" customHeight="1" x14ac:dyDescent="0.15"/>
    <row r="66" ht="14.25" customHeight="1" x14ac:dyDescent="0.15"/>
    <row r="67" ht="14.25" customHeight="1" x14ac:dyDescent="0.15"/>
    <row r="68" ht="14.25" customHeight="1" x14ac:dyDescent="0.15"/>
    <row r="69" ht="14.25" customHeight="1" x14ac:dyDescent="0.15"/>
    <row r="70" ht="14.25" customHeight="1" x14ac:dyDescent="0.15"/>
    <row r="71" ht="14.25" customHeight="1" x14ac:dyDescent="0.15"/>
    <row r="72" ht="14.25" customHeight="1" x14ac:dyDescent="0.15"/>
    <row r="73" ht="14.25" customHeight="1" x14ac:dyDescent="0.15"/>
    <row r="74" ht="14.25" customHeight="1" x14ac:dyDescent="0.15"/>
    <row r="75" ht="14.25" customHeight="1" x14ac:dyDescent="0.15"/>
    <row r="76" ht="14.25" customHeight="1" x14ac:dyDescent="0.15"/>
    <row r="77" ht="14.25" customHeight="1" x14ac:dyDescent="0.15"/>
    <row r="78" ht="14.25" customHeight="1" x14ac:dyDescent="0.15"/>
    <row r="79" ht="14.25" customHeight="1" x14ac:dyDescent="0.15"/>
    <row r="80" ht="14.25" customHeight="1" x14ac:dyDescent="0.15"/>
    <row r="81" ht="14.25" customHeight="1" x14ac:dyDescent="0.15"/>
    <row r="82" ht="14.25" customHeight="1" x14ac:dyDescent="0.15"/>
    <row r="83" ht="14.25" customHeight="1" x14ac:dyDescent="0.15"/>
    <row r="84" ht="14.25" customHeight="1" x14ac:dyDescent="0.15"/>
    <row r="85" ht="14.25" customHeight="1" x14ac:dyDescent="0.15"/>
    <row r="86" ht="14.25" customHeight="1" x14ac:dyDescent="0.15"/>
    <row r="87" ht="14.25" customHeight="1" x14ac:dyDescent="0.15"/>
    <row r="88" ht="14.25" customHeight="1" x14ac:dyDescent="0.15"/>
    <row r="89" ht="14.25" customHeight="1" x14ac:dyDescent="0.15"/>
    <row r="90" ht="14.25" customHeight="1" x14ac:dyDescent="0.15"/>
    <row r="91" ht="14.25" customHeight="1" x14ac:dyDescent="0.15"/>
    <row r="92" ht="14.25" customHeight="1" x14ac:dyDescent="0.15"/>
    <row r="93" ht="14.25" customHeight="1" x14ac:dyDescent="0.15"/>
    <row r="94" ht="14.25" customHeight="1" x14ac:dyDescent="0.15"/>
    <row r="95" ht="14.25" customHeight="1" x14ac:dyDescent="0.15"/>
    <row r="96" ht="14.25" customHeight="1" x14ac:dyDescent="0.15"/>
    <row r="97" ht="14.25" customHeight="1" x14ac:dyDescent="0.15"/>
    <row r="98" ht="14.25" customHeight="1" x14ac:dyDescent="0.15"/>
    <row r="99" ht="14.25" customHeight="1" x14ac:dyDescent="0.15"/>
    <row r="100" ht="14.25" customHeight="1" x14ac:dyDescent="0.15"/>
    <row r="101" ht="14.25" customHeight="1" x14ac:dyDescent="0.15"/>
    <row r="102" ht="14.25" customHeight="1" x14ac:dyDescent="0.15"/>
    <row r="103" ht="14.25" customHeight="1" x14ac:dyDescent="0.15"/>
    <row r="104" ht="14.25" customHeight="1" x14ac:dyDescent="0.15"/>
    <row r="105" ht="14.25" customHeight="1" x14ac:dyDescent="0.15"/>
    <row r="106" ht="14.25" customHeight="1" x14ac:dyDescent="0.15"/>
    <row r="107" ht="14.25" customHeight="1" x14ac:dyDescent="0.15"/>
    <row r="108" ht="14.25" customHeight="1" x14ac:dyDescent="0.15"/>
    <row r="109" ht="14.25" customHeight="1" x14ac:dyDescent="0.15"/>
    <row r="110" ht="14.25" customHeight="1" x14ac:dyDescent="0.15"/>
    <row r="111" ht="14.25" customHeight="1" x14ac:dyDescent="0.15"/>
    <row r="112" ht="14.25" customHeight="1" x14ac:dyDescent="0.15"/>
    <row r="113" ht="14.25" customHeight="1" x14ac:dyDescent="0.15"/>
    <row r="114" ht="14.25" customHeight="1" x14ac:dyDescent="0.15"/>
    <row r="115" ht="14.25" customHeight="1" x14ac:dyDescent="0.15"/>
    <row r="116" ht="14.25" customHeight="1" x14ac:dyDescent="0.15"/>
    <row r="117" ht="14.25" customHeight="1" x14ac:dyDescent="0.15"/>
    <row r="118" ht="14.25" customHeight="1" x14ac:dyDescent="0.15"/>
    <row r="119" ht="14.25" customHeight="1" x14ac:dyDescent="0.15"/>
    <row r="120" ht="14.25" customHeight="1" x14ac:dyDescent="0.15"/>
    <row r="121" ht="14.25" customHeight="1" x14ac:dyDescent="0.15"/>
    <row r="122" ht="14.25" customHeight="1" x14ac:dyDescent="0.15"/>
    <row r="123" ht="14.25" customHeight="1" x14ac:dyDescent="0.15"/>
    <row r="124" ht="14.25" customHeight="1" x14ac:dyDescent="0.15"/>
    <row r="125" ht="14.25" customHeight="1" x14ac:dyDescent="0.15"/>
    <row r="126" ht="14.25" customHeight="1" x14ac:dyDescent="0.15"/>
    <row r="127" ht="14.25" customHeight="1" x14ac:dyDescent="0.15"/>
    <row r="128" ht="14.25" customHeight="1" x14ac:dyDescent="0.15"/>
    <row r="129" ht="14.25" customHeight="1" x14ac:dyDescent="0.15"/>
    <row r="130" ht="14.25" customHeight="1" x14ac:dyDescent="0.15"/>
    <row r="131" ht="14.25" customHeight="1" x14ac:dyDescent="0.15"/>
    <row r="132" ht="14.25" customHeight="1" x14ac:dyDescent="0.15"/>
    <row r="133" ht="14.25" customHeight="1" x14ac:dyDescent="0.15"/>
  </sheetData>
  <sheetProtection algorithmName="SHA-512" hashValue="nrAEGWZfrRt4DdiznkJV3xOHWNf8UIwNsX1sxf2WFAuhjSGN/YEEp4CpV5ZhSWRFev5lXMufbM/lhm5dP9+MYQ==" saltValue="H07i8vb1FKWs+9vDcss64w==" spinCount="100000" sheet="1" scenarios="1" selectLockedCells="1"/>
  <mergeCells count="4">
    <mergeCell ref="A4:H4"/>
    <mergeCell ref="D7:D8"/>
    <mergeCell ref="H7:H8"/>
    <mergeCell ref="A35:H35"/>
  </mergeCells>
  <phoneticPr fontId="2"/>
  <pageMargins left="0" right="0" top="0" bottom="0" header="0" footer="0"/>
  <pageSetup paperSize="9" firstPageNumber="22" orientation="portrait" useFirstPageNumber="1" horizontalDpi="300" verticalDpi="300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9E026-0CF0-4D39-9259-C4952C332930}">
  <dimension ref="A1:H45"/>
  <sheetViews>
    <sheetView view="pageBreakPreview" zoomScaleNormal="100" zoomScaleSheetLayoutView="100" workbookViewId="0"/>
  </sheetViews>
  <sheetFormatPr defaultRowHeight="13.5" x14ac:dyDescent="0.15"/>
  <cols>
    <col min="1" max="1" width="3.75" style="1" customWidth="1"/>
    <col min="2" max="2" width="3.375" style="1" customWidth="1"/>
    <col min="3" max="3" width="36.125" style="1" customWidth="1"/>
    <col min="4" max="6" width="8.125" style="1" customWidth="1"/>
    <col min="7" max="7" width="8.125" style="2" customWidth="1"/>
    <col min="8" max="8" width="8.125" style="1" customWidth="1"/>
    <col min="9" max="16384" width="9" style="1"/>
  </cols>
  <sheetData>
    <row r="1" spans="1:8" ht="21.75" customHeight="1" x14ac:dyDescent="0.15">
      <c r="A1" s="20"/>
      <c r="B1" s="20"/>
      <c r="C1" s="20"/>
      <c r="D1" s="20"/>
      <c r="E1" s="20"/>
      <c r="F1" s="20"/>
      <c r="G1" s="73"/>
      <c r="H1" s="20"/>
    </row>
    <row r="2" spans="1:8" x14ac:dyDescent="0.15">
      <c r="A2" s="73"/>
      <c r="B2" s="73"/>
      <c r="C2" s="73"/>
      <c r="D2" s="87"/>
      <c r="E2" s="87"/>
      <c r="F2" s="87"/>
      <c r="G2" s="86"/>
      <c r="H2" s="87" t="s">
        <v>111</v>
      </c>
    </row>
    <row r="3" spans="1:8" ht="14.25" x14ac:dyDescent="0.15">
      <c r="A3" s="114" t="s">
        <v>112</v>
      </c>
      <c r="B3" s="114"/>
      <c r="C3" s="114"/>
      <c r="D3" s="114"/>
      <c r="E3" s="114"/>
      <c r="F3" s="114"/>
      <c r="G3" s="114"/>
      <c r="H3" s="114"/>
    </row>
    <row r="4" spans="1:8" x14ac:dyDescent="0.15">
      <c r="A4" s="26"/>
      <c r="B4" s="26"/>
      <c r="C4" s="26"/>
      <c r="D4" s="73"/>
      <c r="E4" s="73"/>
      <c r="F4" s="73"/>
      <c r="G4" s="73"/>
      <c r="H4" s="73"/>
    </row>
    <row r="5" spans="1:8" x14ac:dyDescent="0.15">
      <c r="A5" s="116" t="s">
        <v>103</v>
      </c>
      <c r="B5" s="116"/>
      <c r="C5" s="116"/>
      <c r="D5" s="116"/>
      <c r="E5" s="116"/>
      <c r="F5" s="116"/>
      <c r="G5" s="116"/>
      <c r="H5" s="116"/>
    </row>
    <row r="6" spans="1:8" x14ac:dyDescent="0.15">
      <c r="A6" s="81"/>
      <c r="B6" s="81"/>
      <c r="C6" s="81"/>
      <c r="D6" s="81"/>
      <c r="E6" s="81"/>
      <c r="F6" s="81"/>
      <c r="G6" s="81"/>
      <c r="H6" s="63" t="s">
        <v>57</v>
      </c>
    </row>
    <row r="7" spans="1:8" x14ac:dyDescent="0.15">
      <c r="A7" s="117" t="s">
        <v>37</v>
      </c>
      <c r="B7" s="118"/>
      <c r="C7" s="119"/>
      <c r="D7" s="123" t="s">
        <v>104</v>
      </c>
      <c r="E7" s="123" t="s">
        <v>105</v>
      </c>
      <c r="F7" s="123" t="s">
        <v>106</v>
      </c>
      <c r="G7" s="123" t="s">
        <v>107</v>
      </c>
      <c r="H7" s="123" t="s">
        <v>108</v>
      </c>
    </row>
    <row r="8" spans="1:8" ht="8.25" customHeight="1" x14ac:dyDescent="0.15">
      <c r="A8" s="120"/>
      <c r="B8" s="121"/>
      <c r="C8" s="122"/>
      <c r="D8" s="124"/>
      <c r="E8" s="125"/>
      <c r="F8" s="124"/>
      <c r="G8" s="124"/>
      <c r="H8" s="124"/>
    </row>
    <row r="9" spans="1:8" ht="14.25" customHeight="1" x14ac:dyDescent="0.15">
      <c r="A9" s="101" t="s">
        <v>47</v>
      </c>
      <c r="B9" s="106" t="s">
        <v>11</v>
      </c>
      <c r="C9" s="80" t="s">
        <v>83</v>
      </c>
      <c r="D9" s="76">
        <v>0</v>
      </c>
      <c r="E9" s="76">
        <v>187652170</v>
      </c>
      <c r="F9" s="76">
        <v>187652170</v>
      </c>
      <c r="G9" s="76">
        <v>0</v>
      </c>
      <c r="H9" s="76">
        <v>187652170</v>
      </c>
    </row>
    <row r="10" spans="1:8" ht="14.25" customHeight="1" x14ac:dyDescent="0.15">
      <c r="A10" s="102"/>
      <c r="B10" s="106"/>
      <c r="C10" s="10" t="s">
        <v>84</v>
      </c>
      <c r="D10" s="13">
        <v>167</v>
      </c>
      <c r="E10" s="13">
        <v>7339</v>
      </c>
      <c r="F10" s="13">
        <v>7506</v>
      </c>
      <c r="G10" s="13">
        <v>0</v>
      </c>
      <c r="H10" s="13">
        <v>7506</v>
      </c>
    </row>
    <row r="11" spans="1:8" ht="14.25" customHeight="1" x14ac:dyDescent="0.15">
      <c r="A11" s="102"/>
      <c r="B11" s="106"/>
      <c r="C11" s="10" t="s">
        <v>85</v>
      </c>
      <c r="D11" s="13">
        <v>0</v>
      </c>
      <c r="E11" s="13">
        <v>1525300</v>
      </c>
      <c r="F11" s="13">
        <v>1525300</v>
      </c>
      <c r="G11" s="13">
        <v>0</v>
      </c>
      <c r="H11" s="13">
        <v>1525300</v>
      </c>
    </row>
    <row r="12" spans="1:8" ht="14.25" customHeight="1" x14ac:dyDescent="0.15">
      <c r="A12" s="102"/>
      <c r="B12" s="106"/>
      <c r="C12" s="8" t="s">
        <v>75</v>
      </c>
      <c r="D12" s="14">
        <v>167</v>
      </c>
      <c r="E12" s="14">
        <v>189184809</v>
      </c>
      <c r="F12" s="14">
        <v>189184976</v>
      </c>
      <c r="G12" s="14">
        <v>0</v>
      </c>
      <c r="H12" s="14">
        <v>189184976</v>
      </c>
    </row>
    <row r="13" spans="1:8" ht="14.25" customHeight="1" x14ac:dyDescent="0.15">
      <c r="A13" s="102"/>
      <c r="B13" s="102" t="s">
        <v>12</v>
      </c>
      <c r="C13" s="10" t="s">
        <v>86</v>
      </c>
      <c r="D13" s="13">
        <v>0</v>
      </c>
      <c r="E13" s="13">
        <v>140929937</v>
      </c>
      <c r="F13" s="13">
        <v>140929937</v>
      </c>
      <c r="G13" s="13">
        <v>0</v>
      </c>
      <c r="H13" s="13">
        <v>140929937</v>
      </c>
    </row>
    <row r="14" spans="1:8" ht="14.25" customHeight="1" x14ac:dyDescent="0.15">
      <c r="A14" s="102"/>
      <c r="B14" s="102"/>
      <c r="C14" s="10" t="s">
        <v>87</v>
      </c>
      <c r="D14" s="13">
        <v>0</v>
      </c>
      <c r="E14" s="13">
        <v>19873430</v>
      </c>
      <c r="F14" s="13">
        <v>19873430</v>
      </c>
      <c r="G14" s="13">
        <v>0</v>
      </c>
      <c r="H14" s="13">
        <v>19873430</v>
      </c>
    </row>
    <row r="15" spans="1:8" ht="14.25" customHeight="1" x14ac:dyDescent="0.15">
      <c r="A15" s="102"/>
      <c r="B15" s="102"/>
      <c r="C15" s="10" t="s">
        <v>88</v>
      </c>
      <c r="D15" s="13">
        <v>144000</v>
      </c>
      <c r="E15" s="13">
        <v>8905417</v>
      </c>
      <c r="F15" s="13">
        <v>9049417</v>
      </c>
      <c r="G15" s="13">
        <v>0</v>
      </c>
      <c r="H15" s="13">
        <v>9049417</v>
      </c>
    </row>
    <row r="16" spans="1:8" ht="14.25" customHeight="1" x14ac:dyDescent="0.15">
      <c r="A16" s="102"/>
      <c r="B16" s="102"/>
      <c r="C16" s="10" t="s">
        <v>89</v>
      </c>
      <c r="D16" s="13">
        <v>0</v>
      </c>
      <c r="E16" s="13">
        <v>171786</v>
      </c>
      <c r="F16" s="13">
        <v>171786</v>
      </c>
      <c r="G16" s="13">
        <v>0</v>
      </c>
      <c r="H16" s="13">
        <v>171786</v>
      </c>
    </row>
    <row r="17" spans="1:8" ht="14.25" customHeight="1" x14ac:dyDescent="0.15">
      <c r="A17" s="102"/>
      <c r="B17" s="102"/>
      <c r="C17" s="10" t="s">
        <v>90</v>
      </c>
      <c r="D17" s="66">
        <v>0</v>
      </c>
      <c r="E17" s="13">
        <v>1502400</v>
      </c>
      <c r="F17" s="13">
        <v>1502400</v>
      </c>
      <c r="G17" s="13">
        <v>0</v>
      </c>
      <c r="H17" s="13">
        <v>1502400</v>
      </c>
    </row>
    <row r="18" spans="1:8" ht="14.25" customHeight="1" x14ac:dyDescent="0.15">
      <c r="A18" s="102"/>
      <c r="B18" s="103"/>
      <c r="C18" s="8" t="s">
        <v>80</v>
      </c>
      <c r="D18" s="14">
        <v>144000</v>
      </c>
      <c r="E18" s="14">
        <v>171382970</v>
      </c>
      <c r="F18" s="14">
        <v>171526970</v>
      </c>
      <c r="G18" s="14">
        <v>0</v>
      </c>
      <c r="H18" s="14">
        <v>171526970</v>
      </c>
    </row>
    <row r="19" spans="1:8" ht="14.25" customHeight="1" x14ac:dyDescent="0.15">
      <c r="A19" s="103"/>
      <c r="B19" s="104" t="s">
        <v>81</v>
      </c>
      <c r="C19" s="105"/>
      <c r="D19" s="25">
        <f>D12-D18</f>
        <v>-143833</v>
      </c>
      <c r="E19" s="25">
        <f>E12-E18</f>
        <v>17801839</v>
      </c>
      <c r="F19" s="25">
        <f>F12-F18</f>
        <v>17658006</v>
      </c>
      <c r="G19" s="25">
        <f>G12-G18</f>
        <v>0</v>
      </c>
      <c r="H19" s="25">
        <f>H12-H18</f>
        <v>17658006</v>
      </c>
    </row>
    <row r="20" spans="1:8" ht="14.25" customHeight="1" x14ac:dyDescent="0.15">
      <c r="A20" s="101" t="s">
        <v>91</v>
      </c>
      <c r="B20" s="101" t="s">
        <v>92</v>
      </c>
      <c r="C20" s="10" t="s">
        <v>93</v>
      </c>
      <c r="D20" s="13">
        <v>0</v>
      </c>
      <c r="E20" s="13">
        <v>413000</v>
      </c>
      <c r="F20" s="13">
        <v>413000</v>
      </c>
      <c r="G20" s="13">
        <v>0</v>
      </c>
      <c r="H20" s="13">
        <v>413000</v>
      </c>
    </row>
    <row r="21" spans="1:8" ht="14.25" customHeight="1" x14ac:dyDescent="0.15">
      <c r="A21" s="102"/>
      <c r="B21" s="103"/>
      <c r="C21" s="8" t="s">
        <v>40</v>
      </c>
      <c r="D21" s="14">
        <v>0</v>
      </c>
      <c r="E21" s="14">
        <v>413000</v>
      </c>
      <c r="F21" s="14">
        <v>413000</v>
      </c>
      <c r="G21" s="14">
        <v>0</v>
      </c>
      <c r="H21" s="14">
        <v>413000</v>
      </c>
    </row>
    <row r="22" spans="1:8" ht="14.25" customHeight="1" x14ac:dyDescent="0.15">
      <c r="A22" s="102"/>
      <c r="B22" s="101" t="s">
        <v>12</v>
      </c>
      <c r="C22" s="80" t="s">
        <v>94</v>
      </c>
      <c r="D22" s="76">
        <v>0</v>
      </c>
      <c r="E22" s="76">
        <v>2508000</v>
      </c>
      <c r="F22" s="76">
        <v>2508000</v>
      </c>
      <c r="G22" s="76">
        <v>0</v>
      </c>
      <c r="H22" s="76">
        <v>2508000</v>
      </c>
    </row>
    <row r="23" spans="1:8" ht="14.25" customHeight="1" x14ac:dyDescent="0.15">
      <c r="A23" s="102"/>
      <c r="B23" s="107"/>
      <c r="C23" s="10" t="s">
        <v>95</v>
      </c>
      <c r="D23" s="13">
        <v>0</v>
      </c>
      <c r="E23" s="13">
        <v>56969380</v>
      </c>
      <c r="F23" s="13">
        <v>56969380</v>
      </c>
      <c r="G23" s="13">
        <v>0</v>
      </c>
      <c r="H23" s="13">
        <v>56969380</v>
      </c>
    </row>
    <row r="24" spans="1:8" ht="14.25" customHeight="1" x14ac:dyDescent="0.15">
      <c r="A24" s="102"/>
      <c r="B24" s="108"/>
      <c r="C24" s="8" t="s">
        <v>43</v>
      </c>
      <c r="D24" s="14">
        <v>0</v>
      </c>
      <c r="E24" s="14">
        <v>59477380</v>
      </c>
      <c r="F24" s="14">
        <v>59477380</v>
      </c>
      <c r="G24" s="14">
        <v>0</v>
      </c>
      <c r="H24" s="14">
        <v>59477380</v>
      </c>
    </row>
    <row r="25" spans="1:8" ht="14.25" customHeight="1" x14ac:dyDescent="0.15">
      <c r="A25" s="103"/>
      <c r="B25" s="104" t="s">
        <v>42</v>
      </c>
      <c r="C25" s="105"/>
      <c r="D25" s="25">
        <f>D21-D24</f>
        <v>0</v>
      </c>
      <c r="E25" s="25">
        <f>E21-E24</f>
        <v>-59064380</v>
      </c>
      <c r="F25" s="25">
        <f>F21-F24</f>
        <v>-59064380</v>
      </c>
      <c r="G25" s="25">
        <f>G21-G24</f>
        <v>0</v>
      </c>
      <c r="H25" s="25">
        <f>H21-H24</f>
        <v>-59064380</v>
      </c>
    </row>
    <row r="26" spans="1:8" ht="14.25" customHeight="1" x14ac:dyDescent="0.15">
      <c r="A26" s="101" t="s">
        <v>48</v>
      </c>
      <c r="B26" s="101" t="s">
        <v>13</v>
      </c>
      <c r="C26" s="10" t="s">
        <v>97</v>
      </c>
      <c r="D26" s="15">
        <v>0</v>
      </c>
      <c r="E26" s="15">
        <v>47000000</v>
      </c>
      <c r="F26" s="13">
        <v>47000000</v>
      </c>
      <c r="G26" s="13">
        <v>0</v>
      </c>
      <c r="H26" s="13">
        <v>47000000</v>
      </c>
    </row>
    <row r="27" spans="1:8" ht="14.25" customHeight="1" x14ac:dyDescent="0.15">
      <c r="A27" s="107"/>
      <c r="B27" s="107"/>
      <c r="C27" s="10" t="s">
        <v>109</v>
      </c>
      <c r="D27" s="13">
        <v>144000</v>
      </c>
      <c r="E27" s="13">
        <v>0</v>
      </c>
      <c r="F27" s="13">
        <v>144000</v>
      </c>
      <c r="G27" s="13">
        <v>-144000</v>
      </c>
      <c r="H27" s="13">
        <v>0</v>
      </c>
    </row>
    <row r="28" spans="1:8" ht="14.25" customHeight="1" x14ac:dyDescent="0.15">
      <c r="A28" s="107"/>
      <c r="B28" s="108"/>
      <c r="C28" s="8" t="s">
        <v>82</v>
      </c>
      <c r="D28" s="14">
        <v>144000</v>
      </c>
      <c r="E28" s="14">
        <v>47000000</v>
      </c>
      <c r="F28" s="14">
        <v>47144000</v>
      </c>
      <c r="G28" s="14">
        <v>-144000</v>
      </c>
      <c r="H28" s="14">
        <v>47000000</v>
      </c>
    </row>
    <row r="29" spans="1:8" ht="14.25" customHeight="1" x14ac:dyDescent="0.15">
      <c r="A29" s="107"/>
      <c r="B29" s="101" t="s">
        <v>12</v>
      </c>
      <c r="C29" s="10" t="s">
        <v>99</v>
      </c>
      <c r="D29" s="13">
        <v>0</v>
      </c>
      <c r="E29" s="13">
        <v>4000000</v>
      </c>
      <c r="F29" s="13">
        <v>4000000</v>
      </c>
      <c r="G29" s="13">
        <v>0</v>
      </c>
      <c r="H29" s="13">
        <v>4000000</v>
      </c>
    </row>
    <row r="30" spans="1:8" ht="14.25" customHeight="1" x14ac:dyDescent="0.15">
      <c r="A30" s="107"/>
      <c r="B30" s="107"/>
      <c r="C30" s="10" t="s">
        <v>110</v>
      </c>
      <c r="D30" s="13">
        <v>0</v>
      </c>
      <c r="E30" s="13">
        <v>144000</v>
      </c>
      <c r="F30" s="13">
        <v>144000</v>
      </c>
      <c r="G30" s="13">
        <v>-144000</v>
      </c>
      <c r="H30" s="13">
        <v>0</v>
      </c>
    </row>
    <row r="31" spans="1:8" ht="14.25" customHeight="1" x14ac:dyDescent="0.15">
      <c r="A31" s="107"/>
      <c r="B31" s="108"/>
      <c r="C31" s="82" t="s">
        <v>78</v>
      </c>
      <c r="D31" s="76">
        <v>0</v>
      </c>
      <c r="E31" s="76">
        <v>4144000</v>
      </c>
      <c r="F31" s="76">
        <v>4144000</v>
      </c>
      <c r="G31" s="76">
        <v>-144000</v>
      </c>
      <c r="H31" s="76">
        <v>4000000</v>
      </c>
    </row>
    <row r="32" spans="1:8" ht="14.25" customHeight="1" x14ac:dyDescent="0.15">
      <c r="A32" s="108"/>
      <c r="B32" s="104" t="s">
        <v>79</v>
      </c>
      <c r="C32" s="105"/>
      <c r="D32" s="25">
        <f>D28-D31</f>
        <v>144000</v>
      </c>
      <c r="E32" s="25">
        <f>E28-E31</f>
        <v>42856000</v>
      </c>
      <c r="F32" s="25">
        <f>F28-F31</f>
        <v>43000000</v>
      </c>
      <c r="G32" s="25">
        <f>G28-G31</f>
        <v>0</v>
      </c>
      <c r="H32" s="25">
        <f>H28-H31</f>
        <v>43000000</v>
      </c>
    </row>
    <row r="33" spans="1:8" ht="14.25" customHeight="1" x14ac:dyDescent="0.15">
      <c r="A33" s="104" t="s">
        <v>72</v>
      </c>
      <c r="B33" s="115"/>
      <c r="C33" s="105"/>
      <c r="D33" s="25">
        <f>D19+D25+D32</f>
        <v>167</v>
      </c>
      <c r="E33" s="25">
        <f>E19+E25+E32</f>
        <v>1593459</v>
      </c>
      <c r="F33" s="25">
        <f>F19+F25+F32</f>
        <v>1593626</v>
      </c>
      <c r="G33" s="25">
        <f>G19+G25+G32</f>
        <v>0</v>
      </c>
      <c r="H33" s="25">
        <f>H19+H25+H32</f>
        <v>1593626</v>
      </c>
    </row>
    <row r="34" spans="1:8" ht="14.25" customHeight="1" x14ac:dyDescent="0.15">
      <c r="A34" s="83"/>
      <c r="B34" s="83"/>
      <c r="C34" s="83"/>
      <c r="D34" s="16"/>
      <c r="E34" s="16"/>
      <c r="F34" s="16"/>
      <c r="G34" s="16"/>
      <c r="H34" s="16"/>
    </row>
    <row r="35" spans="1:8" s="3" customFormat="1" ht="14.25" customHeight="1" x14ac:dyDescent="0.15">
      <c r="A35" s="104" t="s">
        <v>73</v>
      </c>
      <c r="B35" s="115"/>
      <c r="C35" s="105"/>
      <c r="D35" s="25">
        <v>3192256</v>
      </c>
      <c r="E35" s="25">
        <v>19994820</v>
      </c>
      <c r="F35" s="14">
        <v>23187076</v>
      </c>
      <c r="G35" s="14">
        <v>0</v>
      </c>
      <c r="H35" s="14">
        <v>23187076</v>
      </c>
    </row>
    <row r="36" spans="1:8" ht="14.25" customHeight="1" x14ac:dyDescent="0.15">
      <c r="A36" s="104" t="s">
        <v>74</v>
      </c>
      <c r="B36" s="115"/>
      <c r="C36" s="105"/>
      <c r="D36" s="25">
        <f>D33+D35</f>
        <v>3192423</v>
      </c>
      <c r="E36" s="25">
        <f>E33+E35</f>
        <v>21588279</v>
      </c>
      <c r="F36" s="25">
        <f>F33+F35</f>
        <v>24780702</v>
      </c>
      <c r="G36" s="25">
        <f>G33+G35</f>
        <v>0</v>
      </c>
      <c r="H36" s="25">
        <f>H33+H35</f>
        <v>24780702</v>
      </c>
    </row>
    <row r="37" spans="1:8" ht="14.25" customHeight="1" x14ac:dyDescent="0.15">
      <c r="A37" s="160"/>
      <c r="B37" s="161"/>
      <c r="C37" s="161"/>
      <c r="D37" s="161"/>
      <c r="E37" s="161"/>
      <c r="F37" s="161"/>
      <c r="G37" s="161"/>
      <c r="H37" s="161"/>
    </row>
    <row r="38" spans="1:8" ht="14.25" customHeight="1" x14ac:dyDescent="0.15"/>
    <row r="39" spans="1:8" ht="14.25" customHeight="1" x14ac:dyDescent="0.15"/>
    <row r="40" spans="1:8" ht="14.25" customHeight="1" x14ac:dyDescent="0.15"/>
    <row r="41" spans="1:8" ht="14.25" customHeight="1" x14ac:dyDescent="0.15"/>
    <row r="42" spans="1:8" ht="14.25" customHeight="1" x14ac:dyDescent="0.15"/>
    <row r="43" spans="1:8" ht="14.25" customHeight="1" x14ac:dyDescent="0.15"/>
    <row r="44" spans="1:8" ht="14.25" customHeight="1" x14ac:dyDescent="0.15"/>
    <row r="45" spans="1:8" ht="14.25" customHeight="1" x14ac:dyDescent="0.15"/>
  </sheetData>
  <sheetProtection algorithmName="SHA-512" hashValue="26NOiMbMJjA3V1638jM6gV6FToNehpnbvSw+hMj1+ClxiqLoHcxszEjVrBqVDQ5mtImc5HNggHxW7/movY4WiQ==" saltValue="2HF4Usk/Ml3OIpBAnH25kA==" spinCount="100000" sheet="1" scenarios="1" selectLockedCells="1"/>
  <mergeCells count="24">
    <mergeCell ref="A36:C36"/>
    <mergeCell ref="A37:H37"/>
    <mergeCell ref="A26:A32"/>
    <mergeCell ref="B26:B28"/>
    <mergeCell ref="B29:B31"/>
    <mergeCell ref="B32:C32"/>
    <mergeCell ref="A33:C33"/>
    <mergeCell ref="A35:C35"/>
    <mergeCell ref="A9:A19"/>
    <mergeCell ref="B9:B12"/>
    <mergeCell ref="B13:B18"/>
    <mergeCell ref="B19:C19"/>
    <mergeCell ref="A20:A25"/>
    <mergeCell ref="B20:B21"/>
    <mergeCell ref="B22:B24"/>
    <mergeCell ref="B25:C25"/>
    <mergeCell ref="A3:H3"/>
    <mergeCell ref="A5:H5"/>
    <mergeCell ref="A7:C8"/>
    <mergeCell ref="D7:D8"/>
    <mergeCell ref="E7:E8"/>
    <mergeCell ref="F7:F8"/>
    <mergeCell ref="G7:G8"/>
    <mergeCell ref="H7:H8"/>
  </mergeCells>
  <phoneticPr fontId="2"/>
  <pageMargins left="0" right="0" top="0.39370078740157483" bottom="0" header="0" footer="0"/>
  <pageSetup paperSize="9" firstPageNumber="2" orientation="portrait" useFirstPageNumber="1" horizontalDpi="300" verticalDpi="300" r:id="rId1"/>
  <headerFooter scaleWithDoc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6606C-1CD3-4382-9D27-CDD98A7BE979}">
  <dimension ref="A1:G135"/>
  <sheetViews>
    <sheetView view="pageBreakPreview" zoomScaleNormal="100" zoomScaleSheetLayoutView="100" workbookViewId="0">
      <selection sqref="A1:B1"/>
    </sheetView>
  </sheetViews>
  <sheetFormatPr defaultRowHeight="13.5" x14ac:dyDescent="0.15"/>
  <cols>
    <col min="1" max="1" width="3.75" style="1" customWidth="1"/>
    <col min="2" max="2" width="3.375" style="1" customWidth="1"/>
    <col min="3" max="3" width="42.25" style="1" customWidth="1"/>
    <col min="4" max="7" width="12.625" style="1" customWidth="1"/>
    <col min="8" max="8" width="21.625" style="1" customWidth="1"/>
    <col min="9" max="16384" width="9" style="1"/>
  </cols>
  <sheetData>
    <row r="1" spans="1:7" ht="18.75" customHeight="1" x14ac:dyDescent="0.15">
      <c r="A1" s="111"/>
      <c r="B1" s="111"/>
      <c r="C1" s="20"/>
      <c r="D1" s="20"/>
      <c r="E1" s="20"/>
      <c r="F1" s="112"/>
      <c r="G1" s="112"/>
    </row>
    <row r="2" spans="1:7" ht="15" customHeight="1" x14ac:dyDescent="0.15">
      <c r="A2" s="73"/>
      <c r="B2" s="73"/>
      <c r="C2" s="73"/>
      <c r="D2" s="73"/>
      <c r="E2" s="113" t="s">
        <v>116</v>
      </c>
      <c r="F2" s="113"/>
      <c r="G2" s="113"/>
    </row>
    <row r="3" spans="1:7" ht="14.25" x14ac:dyDescent="0.15">
      <c r="A3" s="114" t="s">
        <v>117</v>
      </c>
      <c r="B3" s="114"/>
      <c r="C3" s="114"/>
      <c r="D3" s="114"/>
      <c r="E3" s="114"/>
      <c r="F3" s="114"/>
      <c r="G3" s="114"/>
    </row>
    <row r="4" spans="1:7" x14ac:dyDescent="0.15">
      <c r="A4" s="73"/>
      <c r="B4" s="73"/>
      <c r="C4" s="73"/>
      <c r="D4" s="73"/>
      <c r="E4" s="73"/>
      <c r="F4" s="73"/>
      <c r="G4" s="73"/>
    </row>
    <row r="5" spans="1:7" x14ac:dyDescent="0.15">
      <c r="A5" s="111" t="s">
        <v>103</v>
      </c>
      <c r="B5" s="111"/>
      <c r="C5" s="111"/>
      <c r="D5" s="111"/>
      <c r="E5" s="111"/>
      <c r="F5" s="111"/>
      <c r="G5" s="111"/>
    </row>
    <row r="6" spans="1:7" ht="13.5" customHeight="1" x14ac:dyDescent="0.15">
      <c r="A6" s="73"/>
      <c r="B6" s="73"/>
      <c r="C6" s="73"/>
      <c r="D6" s="73"/>
      <c r="E6" s="73"/>
      <c r="F6" s="73"/>
      <c r="G6" s="74" t="s">
        <v>57</v>
      </c>
    </row>
    <row r="7" spans="1:7" ht="14.25" customHeight="1" x14ac:dyDescent="0.15">
      <c r="A7" s="98" t="s">
        <v>37</v>
      </c>
      <c r="B7" s="99"/>
      <c r="C7" s="100"/>
      <c r="D7" s="8" t="s">
        <v>58</v>
      </c>
      <c r="E7" s="8" t="s">
        <v>59</v>
      </c>
      <c r="F7" s="8" t="s">
        <v>60</v>
      </c>
      <c r="G7" s="8" t="s">
        <v>10</v>
      </c>
    </row>
    <row r="8" spans="1:7" ht="14.25" customHeight="1" x14ac:dyDescent="0.15">
      <c r="A8" s="101" t="s">
        <v>113</v>
      </c>
      <c r="B8" s="101" t="s">
        <v>92</v>
      </c>
      <c r="C8" s="7" t="s">
        <v>84</v>
      </c>
      <c r="D8" s="13">
        <v>167</v>
      </c>
      <c r="E8" s="13">
        <v>167</v>
      </c>
      <c r="F8" s="13">
        <f t="shared" ref="F8:F13" si="0">D8-E8</f>
        <v>0</v>
      </c>
      <c r="G8" s="89"/>
    </row>
    <row r="9" spans="1:7" ht="14.25" customHeight="1" x14ac:dyDescent="0.15">
      <c r="A9" s="102"/>
      <c r="B9" s="103"/>
      <c r="C9" s="8" t="s">
        <v>75</v>
      </c>
      <c r="D9" s="14">
        <v>167</v>
      </c>
      <c r="E9" s="14">
        <v>167</v>
      </c>
      <c r="F9" s="14">
        <f t="shared" si="0"/>
        <v>0</v>
      </c>
      <c r="G9" s="90"/>
    </row>
    <row r="10" spans="1:7" ht="14.25" customHeight="1" x14ac:dyDescent="0.15">
      <c r="A10" s="102"/>
      <c r="B10" s="101" t="s">
        <v>12</v>
      </c>
      <c r="C10" s="7" t="s">
        <v>88</v>
      </c>
      <c r="D10" s="13">
        <v>144000</v>
      </c>
      <c r="E10" s="13">
        <v>144000</v>
      </c>
      <c r="F10" s="13">
        <f t="shared" si="0"/>
        <v>0</v>
      </c>
      <c r="G10" s="89"/>
    </row>
    <row r="11" spans="1:7" ht="14.25" customHeight="1" x14ac:dyDescent="0.15">
      <c r="A11" s="102"/>
      <c r="B11" s="102"/>
      <c r="C11" s="7" t="s">
        <v>114</v>
      </c>
      <c r="D11" s="13">
        <v>84000</v>
      </c>
      <c r="E11" s="13">
        <v>84000</v>
      </c>
      <c r="F11" s="13">
        <f>D11-E11</f>
        <v>0</v>
      </c>
      <c r="G11" s="89"/>
    </row>
    <row r="12" spans="1:7" ht="14.25" customHeight="1" x14ac:dyDescent="0.15">
      <c r="A12" s="102"/>
      <c r="B12" s="102"/>
      <c r="C12" s="9" t="s">
        <v>115</v>
      </c>
      <c r="D12" s="66">
        <v>60000</v>
      </c>
      <c r="E12" s="66">
        <v>60000</v>
      </c>
      <c r="F12" s="13">
        <f t="shared" si="0"/>
        <v>0</v>
      </c>
      <c r="G12" s="91"/>
    </row>
    <row r="13" spans="1:7" ht="14.25" customHeight="1" x14ac:dyDescent="0.15">
      <c r="A13" s="102"/>
      <c r="B13" s="103"/>
      <c r="C13" s="8" t="s">
        <v>76</v>
      </c>
      <c r="D13" s="14">
        <v>144000</v>
      </c>
      <c r="E13" s="14">
        <v>144000</v>
      </c>
      <c r="F13" s="14">
        <f t="shared" si="0"/>
        <v>0</v>
      </c>
      <c r="G13" s="90"/>
    </row>
    <row r="14" spans="1:7" ht="14.25" customHeight="1" x14ac:dyDescent="0.15">
      <c r="A14" s="103"/>
      <c r="B14" s="104" t="s">
        <v>77</v>
      </c>
      <c r="C14" s="105"/>
      <c r="D14" s="14">
        <v>-143833</v>
      </c>
      <c r="E14" s="14">
        <v>-143833</v>
      </c>
      <c r="F14" s="14">
        <f>F9-F13</f>
        <v>0</v>
      </c>
      <c r="G14" s="90"/>
    </row>
    <row r="15" spans="1:7" ht="14.25" customHeight="1" x14ac:dyDescent="0.15">
      <c r="A15" s="101" t="s">
        <v>91</v>
      </c>
      <c r="B15" s="78" t="s">
        <v>92</v>
      </c>
      <c r="C15" s="8" t="s">
        <v>40</v>
      </c>
      <c r="D15" s="14">
        <v>0</v>
      </c>
      <c r="E15" s="14">
        <v>0</v>
      </c>
      <c r="F15" s="14">
        <f t="shared" ref="F15:F16" si="1">D15-E15</f>
        <v>0</v>
      </c>
      <c r="G15" s="90"/>
    </row>
    <row r="16" spans="1:7" ht="14.25" customHeight="1" x14ac:dyDescent="0.15">
      <c r="A16" s="102"/>
      <c r="B16" s="79" t="s">
        <v>98</v>
      </c>
      <c r="C16" s="8" t="s">
        <v>39</v>
      </c>
      <c r="D16" s="14">
        <v>0</v>
      </c>
      <c r="E16" s="14">
        <v>0</v>
      </c>
      <c r="F16" s="14">
        <f t="shared" si="1"/>
        <v>0</v>
      </c>
      <c r="G16" s="90"/>
    </row>
    <row r="17" spans="1:7" ht="14.25" customHeight="1" x14ac:dyDescent="0.15">
      <c r="A17" s="103"/>
      <c r="B17" s="95" t="s">
        <v>38</v>
      </c>
      <c r="C17" s="95"/>
      <c r="D17" s="14">
        <v>0</v>
      </c>
      <c r="E17" s="14">
        <v>0</v>
      </c>
      <c r="F17" s="14">
        <f>F15-F16</f>
        <v>0</v>
      </c>
      <c r="G17" s="90"/>
    </row>
    <row r="18" spans="1:7" ht="14.25" customHeight="1" x14ac:dyDescent="0.15">
      <c r="A18" s="101" t="s">
        <v>96</v>
      </c>
      <c r="B18" s="154" t="s">
        <v>92</v>
      </c>
      <c r="C18" s="7" t="s">
        <v>109</v>
      </c>
      <c r="D18" s="13">
        <v>144000</v>
      </c>
      <c r="E18" s="13">
        <v>144000</v>
      </c>
      <c r="F18" s="13">
        <f t="shared" ref="F18:F20" si="2">D18-E18</f>
        <v>0</v>
      </c>
      <c r="G18" s="89"/>
    </row>
    <row r="19" spans="1:7" ht="14.25" customHeight="1" x14ac:dyDescent="0.15">
      <c r="A19" s="102"/>
      <c r="B19" s="155"/>
      <c r="C19" s="8" t="s">
        <v>61</v>
      </c>
      <c r="D19" s="14">
        <v>144000</v>
      </c>
      <c r="E19" s="14">
        <v>144000</v>
      </c>
      <c r="F19" s="14">
        <f t="shared" si="2"/>
        <v>0</v>
      </c>
      <c r="G19" s="90"/>
    </row>
    <row r="20" spans="1:7" ht="14.25" customHeight="1" x14ac:dyDescent="0.15">
      <c r="A20" s="102"/>
      <c r="B20" s="162" t="s">
        <v>98</v>
      </c>
      <c r="C20" s="8" t="s">
        <v>78</v>
      </c>
      <c r="D20" s="14">
        <v>0</v>
      </c>
      <c r="E20" s="14">
        <v>0</v>
      </c>
      <c r="F20" s="14">
        <f t="shared" si="2"/>
        <v>0</v>
      </c>
      <c r="G20" s="90"/>
    </row>
    <row r="21" spans="1:7" ht="14.25" customHeight="1" x14ac:dyDescent="0.15">
      <c r="A21" s="103"/>
      <c r="B21" s="95" t="s">
        <v>79</v>
      </c>
      <c r="C21" s="95"/>
      <c r="D21" s="14">
        <v>144000</v>
      </c>
      <c r="E21" s="14">
        <v>144000</v>
      </c>
      <c r="F21" s="14">
        <f>F19-F20</f>
        <v>0</v>
      </c>
      <c r="G21" s="90"/>
    </row>
    <row r="22" spans="1:7" ht="14.25" customHeight="1" x14ac:dyDescent="0.15">
      <c r="A22" s="97" t="s">
        <v>14</v>
      </c>
      <c r="B22" s="97"/>
      <c r="C22" s="97"/>
      <c r="D22" s="76">
        <v>0</v>
      </c>
      <c r="E22" s="156" t="s">
        <v>100</v>
      </c>
      <c r="F22" s="93">
        <f>D22</f>
        <v>0</v>
      </c>
      <c r="G22" s="158"/>
    </row>
    <row r="23" spans="1:7" ht="14.25" customHeight="1" x14ac:dyDescent="0.15">
      <c r="A23" s="17"/>
      <c r="B23" s="18"/>
      <c r="C23" s="19"/>
      <c r="D23" s="66">
        <v>0</v>
      </c>
      <c r="E23" s="157"/>
      <c r="F23" s="94"/>
      <c r="G23" s="159"/>
    </row>
    <row r="24" spans="1:7" ht="14.25" customHeight="1" x14ac:dyDescent="0.15">
      <c r="A24" s="95" t="s">
        <v>44</v>
      </c>
      <c r="B24" s="95"/>
      <c r="C24" s="95"/>
      <c r="D24" s="14">
        <v>167</v>
      </c>
      <c r="E24" s="14">
        <v>167</v>
      </c>
      <c r="F24" s="14">
        <f>F14+F17+F21-F22</f>
        <v>0</v>
      </c>
      <c r="G24" s="90"/>
    </row>
    <row r="25" spans="1:7" s="3" customFormat="1" ht="14.25" customHeight="1" x14ac:dyDescent="0.15">
      <c r="A25" s="83"/>
      <c r="B25" s="83"/>
      <c r="C25" s="83"/>
      <c r="D25" s="16"/>
      <c r="E25" s="16"/>
      <c r="F25" s="16"/>
      <c r="G25" s="16"/>
    </row>
    <row r="26" spans="1:7" ht="14.25" customHeight="1" x14ac:dyDescent="0.15">
      <c r="A26" s="95" t="s">
        <v>45</v>
      </c>
      <c r="B26" s="95"/>
      <c r="C26" s="95"/>
      <c r="D26" s="14">
        <v>3192241</v>
      </c>
      <c r="E26" s="14">
        <v>3192256</v>
      </c>
      <c r="F26" s="14">
        <f>D26-E26</f>
        <v>-15</v>
      </c>
      <c r="G26" s="90"/>
    </row>
    <row r="27" spans="1:7" ht="14.25" customHeight="1" x14ac:dyDescent="0.15">
      <c r="A27" s="95" t="s">
        <v>46</v>
      </c>
      <c r="B27" s="95"/>
      <c r="C27" s="95"/>
      <c r="D27" s="14">
        <v>3192408</v>
      </c>
      <c r="E27" s="14">
        <v>3192423</v>
      </c>
      <c r="F27" s="14">
        <f>F24+F26</f>
        <v>-15</v>
      </c>
      <c r="G27" s="90"/>
    </row>
    <row r="28" spans="1:7" ht="14.25" customHeight="1" x14ac:dyDescent="0.15">
      <c r="A28" s="96"/>
      <c r="B28" s="96"/>
      <c r="C28" s="96"/>
      <c r="D28" s="96"/>
      <c r="E28" s="96"/>
      <c r="F28" s="96"/>
      <c r="G28" s="96"/>
    </row>
    <row r="29" spans="1:7" ht="14.25" customHeight="1" x14ac:dyDescent="0.15"/>
    <row r="30" spans="1:7" ht="14.25" customHeight="1" x14ac:dyDescent="0.15"/>
    <row r="31" spans="1:7" ht="14.25" customHeight="1" x14ac:dyDescent="0.15"/>
    <row r="32" spans="1:7" ht="14.25" customHeight="1" x14ac:dyDescent="0.15"/>
    <row r="33" ht="14.25" customHeight="1" x14ac:dyDescent="0.15"/>
    <row r="34" ht="14.25" customHeight="1" x14ac:dyDescent="0.15"/>
    <row r="35" ht="14.25" customHeight="1" x14ac:dyDescent="0.15"/>
    <row r="36" ht="14.25" customHeight="1" x14ac:dyDescent="0.15"/>
    <row r="37" ht="14.25" customHeight="1" x14ac:dyDescent="0.15"/>
    <row r="38" ht="14.25" customHeight="1" x14ac:dyDescent="0.15"/>
    <row r="39" ht="14.25" customHeight="1" x14ac:dyDescent="0.15"/>
    <row r="40" ht="14.25" customHeight="1" x14ac:dyDescent="0.15"/>
    <row r="41" ht="14.25" customHeight="1" x14ac:dyDescent="0.15"/>
    <row r="42" ht="14.25" customHeight="1" x14ac:dyDescent="0.15"/>
    <row r="43" ht="14.25" customHeight="1" x14ac:dyDescent="0.15"/>
    <row r="44" ht="14.25" customHeight="1" x14ac:dyDescent="0.15"/>
    <row r="45" ht="14.25" customHeight="1" x14ac:dyDescent="0.15"/>
    <row r="46" ht="14.25" customHeight="1" x14ac:dyDescent="0.15"/>
    <row r="47" ht="14.25" customHeight="1" x14ac:dyDescent="0.15"/>
    <row r="48" ht="14.25" customHeight="1" x14ac:dyDescent="0.15"/>
    <row r="49" ht="14.25" customHeight="1" x14ac:dyDescent="0.15"/>
    <row r="50" ht="14.25" customHeight="1" x14ac:dyDescent="0.15"/>
    <row r="51" ht="14.25" customHeight="1" x14ac:dyDescent="0.15"/>
    <row r="52" ht="14.25" customHeight="1" x14ac:dyDescent="0.15"/>
    <row r="53" ht="14.25" customHeight="1" x14ac:dyDescent="0.15"/>
    <row r="54" ht="14.25" customHeight="1" x14ac:dyDescent="0.15"/>
    <row r="55" ht="14.25" customHeight="1" x14ac:dyDescent="0.15"/>
    <row r="56" ht="14.25" customHeight="1" x14ac:dyDescent="0.15"/>
    <row r="57" ht="14.25" customHeight="1" x14ac:dyDescent="0.15"/>
    <row r="58" ht="14.25" customHeight="1" x14ac:dyDescent="0.15"/>
    <row r="59" ht="14.25" customHeight="1" x14ac:dyDescent="0.15"/>
    <row r="60" ht="14.25" customHeight="1" x14ac:dyDescent="0.15"/>
    <row r="61" ht="14.25" customHeight="1" x14ac:dyDescent="0.15"/>
    <row r="62" ht="14.25" customHeight="1" x14ac:dyDescent="0.15"/>
    <row r="63" ht="14.25" customHeight="1" x14ac:dyDescent="0.15"/>
    <row r="64" ht="14.25" customHeight="1" x14ac:dyDescent="0.15"/>
    <row r="65" ht="14.25" customHeight="1" x14ac:dyDescent="0.15"/>
    <row r="66" ht="14.25" customHeight="1" x14ac:dyDescent="0.15"/>
    <row r="67" ht="14.25" customHeight="1" x14ac:dyDescent="0.15"/>
    <row r="68" ht="14.25" customHeight="1" x14ac:dyDescent="0.15"/>
    <row r="69" ht="14.25" customHeight="1" x14ac:dyDescent="0.15"/>
    <row r="70" ht="14.25" customHeight="1" x14ac:dyDescent="0.15"/>
    <row r="71" ht="14.25" customHeight="1" x14ac:dyDescent="0.15"/>
    <row r="72" ht="14.25" customHeight="1" x14ac:dyDescent="0.15"/>
    <row r="73" ht="14.25" customHeight="1" x14ac:dyDescent="0.15"/>
    <row r="74" ht="14.25" customHeight="1" x14ac:dyDescent="0.15"/>
    <row r="75" ht="14.25" customHeight="1" x14ac:dyDescent="0.15"/>
    <row r="76" ht="14.25" customHeight="1" x14ac:dyDescent="0.15"/>
    <row r="77" ht="14.25" customHeight="1" x14ac:dyDescent="0.15"/>
    <row r="78" ht="14.25" customHeight="1" x14ac:dyDescent="0.15"/>
    <row r="79" ht="14.25" customHeight="1" x14ac:dyDescent="0.15"/>
    <row r="80" ht="14.25" customHeight="1" x14ac:dyDescent="0.15"/>
    <row r="81" ht="14.25" customHeight="1" x14ac:dyDescent="0.15"/>
    <row r="82" ht="14.25" customHeight="1" x14ac:dyDescent="0.15"/>
    <row r="83" ht="14.25" customHeight="1" x14ac:dyDescent="0.15"/>
    <row r="84" ht="14.25" customHeight="1" x14ac:dyDescent="0.15"/>
    <row r="85" ht="14.25" customHeight="1" x14ac:dyDescent="0.15"/>
    <row r="86" ht="14.25" customHeight="1" x14ac:dyDescent="0.15"/>
    <row r="87" ht="14.25" customHeight="1" x14ac:dyDescent="0.15"/>
    <row r="88" ht="14.25" customHeight="1" x14ac:dyDescent="0.15"/>
    <row r="89" ht="14.25" customHeight="1" x14ac:dyDescent="0.15"/>
    <row r="90" ht="14.25" customHeight="1" x14ac:dyDescent="0.15"/>
    <row r="91" ht="14.25" customHeight="1" x14ac:dyDescent="0.15"/>
    <row r="92" ht="14.25" customHeight="1" x14ac:dyDescent="0.15"/>
    <row r="93" ht="14.25" customHeight="1" x14ac:dyDescent="0.15"/>
    <row r="94" ht="14.25" customHeight="1" x14ac:dyDescent="0.15"/>
    <row r="95" ht="14.25" customHeight="1" x14ac:dyDescent="0.15"/>
    <row r="96" ht="14.25" customHeight="1" x14ac:dyDescent="0.15"/>
    <row r="97" ht="14.25" customHeight="1" x14ac:dyDescent="0.15"/>
    <row r="98" ht="14.25" customHeight="1" x14ac:dyDescent="0.15"/>
    <row r="99" ht="14.25" customHeight="1" x14ac:dyDescent="0.15"/>
    <row r="100" ht="14.25" customHeight="1" x14ac:dyDescent="0.15"/>
    <row r="101" ht="14.25" customHeight="1" x14ac:dyDescent="0.15"/>
    <row r="102" ht="14.25" customHeight="1" x14ac:dyDescent="0.15"/>
    <row r="103" ht="14.25" customHeight="1" x14ac:dyDescent="0.15"/>
    <row r="104" ht="14.25" customHeight="1" x14ac:dyDescent="0.15"/>
    <row r="105" ht="14.25" customHeight="1" x14ac:dyDescent="0.15"/>
    <row r="106" ht="14.25" customHeight="1" x14ac:dyDescent="0.15"/>
    <row r="107" ht="14.25" customHeight="1" x14ac:dyDescent="0.15"/>
    <row r="108" ht="14.25" customHeight="1" x14ac:dyDescent="0.15"/>
    <row r="109" ht="14.25" customHeight="1" x14ac:dyDescent="0.15"/>
    <row r="110" ht="14.25" customHeight="1" x14ac:dyDescent="0.15"/>
    <row r="111" ht="14.25" customHeight="1" x14ac:dyDescent="0.15"/>
    <row r="112" ht="14.25" customHeight="1" x14ac:dyDescent="0.15"/>
    <row r="113" ht="14.25" customHeight="1" x14ac:dyDescent="0.15"/>
    <row r="114" ht="14.25" customHeight="1" x14ac:dyDescent="0.15"/>
    <row r="115" ht="14.25" customHeight="1" x14ac:dyDescent="0.15"/>
    <row r="116" ht="14.25" customHeight="1" x14ac:dyDescent="0.15"/>
    <row r="117" ht="14.25" customHeight="1" x14ac:dyDescent="0.15"/>
    <row r="118" ht="14.25" customHeight="1" x14ac:dyDescent="0.15"/>
    <row r="119" ht="14.25" customHeight="1" x14ac:dyDescent="0.15"/>
    <row r="120" ht="14.25" customHeight="1" x14ac:dyDescent="0.15"/>
    <row r="121" ht="14.25" customHeight="1" x14ac:dyDescent="0.15"/>
    <row r="122" ht="14.25" customHeight="1" x14ac:dyDescent="0.15"/>
    <row r="123" ht="14.25" customHeight="1" x14ac:dyDescent="0.15"/>
    <row r="124" ht="14.25" customHeight="1" x14ac:dyDescent="0.15"/>
    <row r="125" ht="14.25" customHeight="1" x14ac:dyDescent="0.15"/>
    <row r="126" ht="14.25" customHeight="1" x14ac:dyDescent="0.15"/>
    <row r="127" ht="14.25" customHeight="1" x14ac:dyDescent="0.15"/>
    <row r="128" ht="14.25" customHeight="1" x14ac:dyDescent="0.15"/>
    <row r="129" ht="14.25" customHeight="1" x14ac:dyDescent="0.15"/>
    <row r="130" ht="14.25" customHeight="1" x14ac:dyDescent="0.15"/>
    <row r="131" ht="14.25" customHeight="1" x14ac:dyDescent="0.15"/>
    <row r="132" ht="14.25" customHeight="1" x14ac:dyDescent="0.15"/>
    <row r="133" ht="14.25" customHeight="1" x14ac:dyDescent="0.15"/>
    <row r="134" ht="14.25" customHeight="1" x14ac:dyDescent="0.15"/>
    <row r="135" ht="14.25" customHeight="1" x14ac:dyDescent="0.15"/>
  </sheetData>
  <sheetProtection algorithmName="SHA-512" hashValue="dvOq/zmNT+wq6GeJcjXkQa03PEnkCRg5MxF/6olGLblPCCoijNgPimS23IhtgFqvKtCoTzymwfgeA6gQ5yAMEg==" saltValue="CCRWt6wZYwnulYVmImQFPQ==" spinCount="100000" sheet="1" scenarios="1" selectLockedCells="1"/>
  <mergeCells count="23">
    <mergeCell ref="F22:F23"/>
    <mergeCell ref="G22:G23"/>
    <mergeCell ref="A24:C24"/>
    <mergeCell ref="A26:C26"/>
    <mergeCell ref="A27:C27"/>
    <mergeCell ref="A28:G28"/>
    <mergeCell ref="A18:A21"/>
    <mergeCell ref="B18:B19"/>
    <mergeCell ref="B21:C21"/>
    <mergeCell ref="A22:C22"/>
    <mergeCell ref="E22:E23"/>
    <mergeCell ref="A8:A14"/>
    <mergeCell ref="B8:B9"/>
    <mergeCell ref="B10:B13"/>
    <mergeCell ref="B14:C14"/>
    <mergeCell ref="A15:A17"/>
    <mergeCell ref="B17:C17"/>
    <mergeCell ref="A1:B1"/>
    <mergeCell ref="F1:G1"/>
    <mergeCell ref="E2:G2"/>
    <mergeCell ref="A3:G3"/>
    <mergeCell ref="A5:G5"/>
    <mergeCell ref="A7:C7"/>
  </mergeCells>
  <phoneticPr fontId="2"/>
  <pageMargins left="0" right="0" top="0" bottom="0" header="0" footer="0"/>
  <pageSetup paperSize="9" orientation="portrait" useFirstPageNumber="1" horizontalDpi="300" verticalDpi="300" r:id="rId1"/>
  <headerFooter scaleWithDoc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01BB3-F7D9-4B14-9C62-D8DD73F0C8E4}">
  <dimension ref="A1:G197"/>
  <sheetViews>
    <sheetView view="pageBreakPreview" zoomScaleNormal="100" zoomScaleSheetLayoutView="100" workbookViewId="0">
      <selection sqref="A1:B1"/>
    </sheetView>
  </sheetViews>
  <sheetFormatPr defaultRowHeight="13.5" x14ac:dyDescent="0.15"/>
  <cols>
    <col min="1" max="1" width="3.75" style="1" customWidth="1"/>
    <col min="2" max="2" width="3.375" style="1" customWidth="1"/>
    <col min="3" max="3" width="42.25" style="1" customWidth="1"/>
    <col min="4" max="7" width="12.625" style="1" customWidth="1"/>
    <col min="8" max="8" width="21.625" style="1" customWidth="1"/>
    <col min="9" max="16384" width="9" style="1"/>
  </cols>
  <sheetData>
    <row r="1" spans="1:7" ht="18.75" customHeight="1" x14ac:dyDescent="0.15">
      <c r="A1" s="111"/>
      <c r="B1" s="111"/>
      <c r="C1" s="20"/>
      <c r="D1" s="20"/>
      <c r="E1" s="20"/>
      <c r="F1" s="112"/>
      <c r="G1" s="112"/>
    </row>
    <row r="2" spans="1:7" ht="15" customHeight="1" x14ac:dyDescent="0.15">
      <c r="A2" s="73"/>
      <c r="B2" s="73"/>
      <c r="C2" s="73"/>
      <c r="D2" s="73"/>
      <c r="E2" s="113" t="s">
        <v>116</v>
      </c>
      <c r="F2" s="113"/>
      <c r="G2" s="113"/>
    </row>
    <row r="3" spans="1:7" ht="14.25" x14ac:dyDescent="0.15">
      <c r="A3" s="114" t="s">
        <v>168</v>
      </c>
      <c r="B3" s="114"/>
      <c r="C3" s="114"/>
      <c r="D3" s="114"/>
      <c r="E3" s="114"/>
      <c r="F3" s="114"/>
      <c r="G3" s="114"/>
    </row>
    <row r="4" spans="1:7" x14ac:dyDescent="0.15">
      <c r="A4" s="73"/>
      <c r="B4" s="73"/>
      <c r="C4" s="73"/>
      <c r="D4" s="73"/>
      <c r="E4" s="73"/>
      <c r="F4" s="73"/>
      <c r="G4" s="73"/>
    </row>
    <row r="5" spans="1:7" x14ac:dyDescent="0.15">
      <c r="A5" s="111" t="s">
        <v>103</v>
      </c>
      <c r="B5" s="111"/>
      <c r="C5" s="111"/>
      <c r="D5" s="111"/>
      <c r="E5" s="111"/>
      <c r="F5" s="111"/>
      <c r="G5" s="111"/>
    </row>
    <row r="6" spans="1:7" ht="13.5" customHeight="1" x14ac:dyDescent="0.15">
      <c r="A6" s="73"/>
      <c r="B6" s="73"/>
      <c r="C6" s="73"/>
      <c r="D6" s="73"/>
      <c r="E6" s="73"/>
      <c r="F6" s="73"/>
      <c r="G6" s="74" t="s">
        <v>57</v>
      </c>
    </row>
    <row r="7" spans="1:7" ht="14.25" customHeight="1" x14ac:dyDescent="0.15">
      <c r="A7" s="98" t="s">
        <v>37</v>
      </c>
      <c r="B7" s="99"/>
      <c r="C7" s="100"/>
      <c r="D7" s="8" t="s">
        <v>58</v>
      </c>
      <c r="E7" s="8" t="s">
        <v>59</v>
      </c>
      <c r="F7" s="8" t="s">
        <v>60</v>
      </c>
      <c r="G7" s="8" t="s">
        <v>10</v>
      </c>
    </row>
    <row r="8" spans="1:7" ht="14.25" customHeight="1" x14ac:dyDescent="0.15">
      <c r="A8" s="101" t="s">
        <v>47</v>
      </c>
      <c r="B8" s="101" t="s">
        <v>11</v>
      </c>
      <c r="C8" s="6" t="s">
        <v>83</v>
      </c>
      <c r="D8" s="76">
        <v>187652170</v>
      </c>
      <c r="E8" s="76">
        <v>187652170</v>
      </c>
      <c r="F8" s="13">
        <f t="shared" ref="F8:F64" si="0">D8-E8</f>
        <v>0</v>
      </c>
      <c r="G8" s="88"/>
    </row>
    <row r="9" spans="1:7" ht="14.25" customHeight="1" x14ac:dyDescent="0.15">
      <c r="A9" s="102"/>
      <c r="B9" s="102"/>
      <c r="C9" s="7" t="s">
        <v>118</v>
      </c>
      <c r="D9" s="13">
        <v>176746820</v>
      </c>
      <c r="E9" s="13">
        <v>176746820</v>
      </c>
      <c r="F9" s="13">
        <f>D9-E9</f>
        <v>0</v>
      </c>
      <c r="G9" s="89"/>
    </row>
    <row r="10" spans="1:7" ht="14.25" customHeight="1" x14ac:dyDescent="0.15">
      <c r="A10" s="102"/>
      <c r="B10" s="102"/>
      <c r="C10" s="7" t="s">
        <v>119</v>
      </c>
      <c r="D10" s="13">
        <v>134722400</v>
      </c>
      <c r="E10" s="13">
        <v>134722400</v>
      </c>
      <c r="F10" s="13">
        <f>D10-E10</f>
        <v>0</v>
      </c>
      <c r="G10" s="89"/>
    </row>
    <row r="11" spans="1:7" ht="14.25" customHeight="1" x14ac:dyDescent="0.15">
      <c r="A11" s="102"/>
      <c r="B11" s="102"/>
      <c r="C11" s="7" t="s">
        <v>120</v>
      </c>
      <c r="D11" s="13">
        <v>42024420</v>
      </c>
      <c r="E11" s="13">
        <v>42024420</v>
      </c>
      <c r="F11" s="13">
        <f>D11-E11</f>
        <v>0</v>
      </c>
      <c r="G11" s="89"/>
    </row>
    <row r="12" spans="1:7" ht="14.25" customHeight="1" x14ac:dyDescent="0.15">
      <c r="A12" s="102"/>
      <c r="B12" s="102"/>
      <c r="C12" s="7" t="s">
        <v>121</v>
      </c>
      <c r="D12" s="13">
        <v>883300</v>
      </c>
      <c r="E12" s="13">
        <v>883300</v>
      </c>
      <c r="F12" s="13">
        <f>D12-E12</f>
        <v>0</v>
      </c>
      <c r="G12" s="89"/>
    </row>
    <row r="13" spans="1:7" ht="14.25" customHeight="1" x14ac:dyDescent="0.15">
      <c r="A13" s="102"/>
      <c r="B13" s="102"/>
      <c r="C13" s="7" t="s">
        <v>122</v>
      </c>
      <c r="D13" s="13">
        <v>883300</v>
      </c>
      <c r="E13" s="13">
        <v>883300</v>
      </c>
      <c r="F13" s="13">
        <f>D13-E13</f>
        <v>0</v>
      </c>
      <c r="G13" s="89"/>
    </row>
    <row r="14" spans="1:7" ht="14.25" customHeight="1" x14ac:dyDescent="0.15">
      <c r="A14" s="102"/>
      <c r="B14" s="102"/>
      <c r="C14" s="7" t="s">
        <v>123</v>
      </c>
      <c r="D14" s="13">
        <v>10022050</v>
      </c>
      <c r="E14" s="13">
        <v>10022050</v>
      </c>
      <c r="F14" s="13">
        <f>D14-E14</f>
        <v>0</v>
      </c>
      <c r="G14" s="89"/>
    </row>
    <row r="15" spans="1:7" ht="14.25" customHeight="1" x14ac:dyDescent="0.15">
      <c r="A15" s="102"/>
      <c r="B15" s="102"/>
      <c r="C15" s="7" t="s">
        <v>124</v>
      </c>
      <c r="D15" s="13">
        <v>3020000</v>
      </c>
      <c r="E15" s="13">
        <v>3020000</v>
      </c>
      <c r="F15" s="13">
        <f>D15-E15</f>
        <v>0</v>
      </c>
      <c r="G15" s="89"/>
    </row>
    <row r="16" spans="1:7" ht="14.25" customHeight="1" x14ac:dyDescent="0.15">
      <c r="A16" s="102"/>
      <c r="B16" s="102"/>
      <c r="C16" s="7" t="s">
        <v>125</v>
      </c>
      <c r="D16" s="13">
        <v>2283750</v>
      </c>
      <c r="E16" s="13">
        <v>2283750</v>
      </c>
      <c r="F16" s="13">
        <f>D16-E16</f>
        <v>0</v>
      </c>
      <c r="G16" s="89"/>
    </row>
    <row r="17" spans="1:7" ht="14.25" customHeight="1" x14ac:dyDescent="0.15">
      <c r="A17" s="102"/>
      <c r="B17" s="102"/>
      <c r="C17" s="7" t="s">
        <v>126</v>
      </c>
      <c r="D17" s="13">
        <v>4550000</v>
      </c>
      <c r="E17" s="13">
        <v>4550000</v>
      </c>
      <c r="F17" s="13">
        <f>D17-E17</f>
        <v>0</v>
      </c>
      <c r="G17" s="89"/>
    </row>
    <row r="18" spans="1:7" ht="14.25" customHeight="1" x14ac:dyDescent="0.15">
      <c r="A18" s="102"/>
      <c r="B18" s="102"/>
      <c r="C18" s="7" t="s">
        <v>127</v>
      </c>
      <c r="D18" s="13">
        <v>106500</v>
      </c>
      <c r="E18" s="13">
        <v>106500</v>
      </c>
      <c r="F18" s="13">
        <f>D18-E18</f>
        <v>0</v>
      </c>
      <c r="G18" s="89"/>
    </row>
    <row r="19" spans="1:7" ht="14.25" customHeight="1" x14ac:dyDescent="0.15">
      <c r="A19" s="102"/>
      <c r="B19" s="102"/>
      <c r="C19" s="7" t="s">
        <v>128</v>
      </c>
      <c r="D19" s="13">
        <v>61800</v>
      </c>
      <c r="E19" s="13">
        <v>61800</v>
      </c>
      <c r="F19" s="13">
        <f>D19-E19</f>
        <v>0</v>
      </c>
      <c r="G19" s="89"/>
    </row>
    <row r="20" spans="1:7" ht="14.25" customHeight="1" x14ac:dyDescent="0.15">
      <c r="A20" s="102"/>
      <c r="B20" s="102"/>
      <c r="C20" s="7" t="s">
        <v>84</v>
      </c>
      <c r="D20" s="13">
        <v>7500</v>
      </c>
      <c r="E20" s="13">
        <v>7339</v>
      </c>
      <c r="F20" s="13">
        <f>D20-E20</f>
        <v>161</v>
      </c>
      <c r="G20" s="89"/>
    </row>
    <row r="21" spans="1:7" ht="14.25" customHeight="1" x14ac:dyDescent="0.15">
      <c r="A21" s="102"/>
      <c r="B21" s="102"/>
      <c r="C21" s="7" t="s">
        <v>85</v>
      </c>
      <c r="D21" s="13">
        <v>1525300</v>
      </c>
      <c r="E21" s="13">
        <v>1525300</v>
      </c>
      <c r="F21" s="13">
        <f>D21-E21</f>
        <v>0</v>
      </c>
      <c r="G21" s="89"/>
    </row>
    <row r="22" spans="1:7" ht="14.25" customHeight="1" x14ac:dyDescent="0.15">
      <c r="A22" s="102"/>
      <c r="B22" s="102"/>
      <c r="C22" s="7" t="s">
        <v>129</v>
      </c>
      <c r="D22" s="13">
        <v>10000</v>
      </c>
      <c r="E22" s="13">
        <v>10000</v>
      </c>
      <c r="F22" s="13">
        <f>D22-E22</f>
        <v>0</v>
      </c>
      <c r="G22" s="89"/>
    </row>
    <row r="23" spans="1:7" ht="14.25" customHeight="1" x14ac:dyDescent="0.15">
      <c r="A23" s="102"/>
      <c r="B23" s="102"/>
      <c r="C23" s="7" t="s">
        <v>130</v>
      </c>
      <c r="D23" s="13">
        <v>1515300</v>
      </c>
      <c r="E23" s="13">
        <v>1515300</v>
      </c>
      <c r="F23" s="13">
        <f t="shared" si="0"/>
        <v>0</v>
      </c>
      <c r="G23" s="89"/>
    </row>
    <row r="24" spans="1:7" ht="14.25" customHeight="1" x14ac:dyDescent="0.15">
      <c r="A24" s="102"/>
      <c r="B24" s="103"/>
      <c r="C24" s="8" t="s">
        <v>75</v>
      </c>
      <c r="D24" s="14">
        <v>189184970</v>
      </c>
      <c r="E24" s="14">
        <v>189184809</v>
      </c>
      <c r="F24" s="14">
        <f t="shared" si="0"/>
        <v>161</v>
      </c>
      <c r="G24" s="90"/>
    </row>
    <row r="25" spans="1:7" ht="14.25" customHeight="1" x14ac:dyDescent="0.15">
      <c r="A25" s="102"/>
      <c r="B25" s="101" t="s">
        <v>12</v>
      </c>
      <c r="C25" s="7" t="s">
        <v>86</v>
      </c>
      <c r="D25" s="13">
        <v>141112682</v>
      </c>
      <c r="E25" s="13">
        <v>140929937</v>
      </c>
      <c r="F25" s="13">
        <f t="shared" si="0"/>
        <v>182745</v>
      </c>
      <c r="G25" s="89"/>
    </row>
    <row r="26" spans="1:7" ht="14.25" customHeight="1" x14ac:dyDescent="0.15">
      <c r="A26" s="102"/>
      <c r="B26" s="102"/>
      <c r="C26" s="7" t="s">
        <v>131</v>
      </c>
      <c r="D26" s="13">
        <v>89808540</v>
      </c>
      <c r="E26" s="13">
        <v>89801354</v>
      </c>
      <c r="F26" s="13">
        <f>D26-E26</f>
        <v>7186</v>
      </c>
      <c r="G26" s="89"/>
    </row>
    <row r="27" spans="1:7" ht="14.25" customHeight="1" x14ac:dyDescent="0.15">
      <c r="A27" s="102"/>
      <c r="B27" s="102"/>
      <c r="C27" s="7" t="s">
        <v>132</v>
      </c>
      <c r="D27" s="13">
        <v>25567142</v>
      </c>
      <c r="E27" s="13">
        <v>25567142</v>
      </c>
      <c r="F27" s="13">
        <f>D27-E27</f>
        <v>0</v>
      </c>
      <c r="G27" s="89"/>
    </row>
    <row r="28" spans="1:7" ht="14.25" customHeight="1" x14ac:dyDescent="0.15">
      <c r="A28" s="102"/>
      <c r="B28" s="102"/>
      <c r="C28" s="7" t="s">
        <v>133</v>
      </c>
      <c r="D28" s="13">
        <v>7700000</v>
      </c>
      <c r="E28" s="13">
        <v>7595950</v>
      </c>
      <c r="F28" s="13">
        <f>D28-E28</f>
        <v>104050</v>
      </c>
      <c r="G28" s="89"/>
    </row>
    <row r="29" spans="1:7" ht="14.25" customHeight="1" x14ac:dyDescent="0.15">
      <c r="A29" s="102"/>
      <c r="B29" s="102"/>
      <c r="C29" s="7" t="s">
        <v>134</v>
      </c>
      <c r="D29" s="13">
        <v>1157000</v>
      </c>
      <c r="E29" s="13">
        <v>1157000</v>
      </c>
      <c r="F29" s="13">
        <f>D29-E29</f>
        <v>0</v>
      </c>
      <c r="G29" s="89"/>
    </row>
    <row r="30" spans="1:7" ht="14.25" customHeight="1" x14ac:dyDescent="0.15">
      <c r="A30" s="102"/>
      <c r="B30" s="102"/>
      <c r="C30" s="7" t="s">
        <v>135</v>
      </c>
      <c r="D30" s="13">
        <v>16880000</v>
      </c>
      <c r="E30" s="13">
        <v>16808491</v>
      </c>
      <c r="F30" s="13">
        <f>D30-E30</f>
        <v>71509</v>
      </c>
      <c r="G30" s="89"/>
    </row>
    <row r="31" spans="1:7" ht="14.25" customHeight="1" x14ac:dyDescent="0.15">
      <c r="A31" s="102"/>
      <c r="B31" s="102"/>
      <c r="C31" s="7" t="s">
        <v>87</v>
      </c>
      <c r="D31" s="13">
        <v>20964811</v>
      </c>
      <c r="E31" s="13">
        <v>19873430</v>
      </c>
      <c r="F31" s="13">
        <f>D31-E31</f>
        <v>1091381</v>
      </c>
      <c r="G31" s="89"/>
    </row>
    <row r="32" spans="1:7" ht="14.25" customHeight="1" x14ac:dyDescent="0.15">
      <c r="A32" s="102"/>
      <c r="B32" s="102"/>
      <c r="C32" s="7" t="s">
        <v>136</v>
      </c>
      <c r="D32" s="13">
        <v>10800000</v>
      </c>
      <c r="E32" s="13">
        <v>10511687</v>
      </c>
      <c r="F32" s="13">
        <f>D32-E32</f>
        <v>288313</v>
      </c>
      <c r="G32" s="89"/>
    </row>
    <row r="33" spans="1:7" ht="14.25" customHeight="1" x14ac:dyDescent="0.15">
      <c r="A33" s="102"/>
      <c r="B33" s="102"/>
      <c r="C33" s="7" t="s">
        <v>137</v>
      </c>
      <c r="D33" s="13">
        <v>1100000</v>
      </c>
      <c r="E33" s="13">
        <v>1031765</v>
      </c>
      <c r="F33" s="13">
        <f>D33-E33</f>
        <v>68235</v>
      </c>
      <c r="G33" s="89"/>
    </row>
    <row r="34" spans="1:7" ht="14.25" customHeight="1" x14ac:dyDescent="0.15">
      <c r="A34" s="102"/>
      <c r="B34" s="102"/>
      <c r="C34" s="7" t="s">
        <v>138</v>
      </c>
      <c r="D34" s="13">
        <v>4830000</v>
      </c>
      <c r="E34" s="13">
        <v>4422645</v>
      </c>
      <c r="F34" s="13">
        <f>D34-E34</f>
        <v>407355</v>
      </c>
      <c r="G34" s="89"/>
    </row>
    <row r="35" spans="1:7" ht="14.25" customHeight="1" x14ac:dyDescent="0.15">
      <c r="A35" s="102"/>
      <c r="B35" s="102"/>
      <c r="C35" s="7" t="s">
        <v>139</v>
      </c>
      <c r="D35" s="13">
        <v>3300000</v>
      </c>
      <c r="E35" s="13">
        <v>3225649</v>
      </c>
      <c r="F35" s="13">
        <f>D35-E35</f>
        <v>74351</v>
      </c>
      <c r="G35" s="89"/>
    </row>
    <row r="36" spans="1:7" ht="14.25" customHeight="1" x14ac:dyDescent="0.15">
      <c r="A36" s="102"/>
      <c r="B36" s="102"/>
      <c r="C36" s="7" t="s">
        <v>140</v>
      </c>
      <c r="D36" s="13">
        <v>500000</v>
      </c>
      <c r="E36" s="13">
        <v>421550</v>
      </c>
      <c r="F36" s="13">
        <f>D36-E36</f>
        <v>78450</v>
      </c>
      <c r="G36" s="89"/>
    </row>
    <row r="37" spans="1:7" ht="14.25" customHeight="1" x14ac:dyDescent="0.15">
      <c r="A37" s="102"/>
      <c r="B37" s="102"/>
      <c r="C37" s="7" t="s">
        <v>141</v>
      </c>
      <c r="D37" s="13">
        <v>350000</v>
      </c>
      <c r="E37" s="13">
        <v>190323</v>
      </c>
      <c r="F37" s="13">
        <f>D37-E37</f>
        <v>159677</v>
      </c>
      <c r="G37" s="89"/>
    </row>
    <row r="38" spans="1:7" ht="14.25" customHeight="1" x14ac:dyDescent="0.15">
      <c r="A38" s="102"/>
      <c r="B38" s="102"/>
      <c r="C38" s="7" t="s">
        <v>115</v>
      </c>
      <c r="D38" s="13">
        <v>64811</v>
      </c>
      <c r="E38" s="13">
        <v>64811</v>
      </c>
      <c r="F38" s="13">
        <f>D38-E38</f>
        <v>0</v>
      </c>
      <c r="G38" s="89"/>
    </row>
    <row r="39" spans="1:7" ht="14.25" customHeight="1" x14ac:dyDescent="0.15">
      <c r="A39" s="102"/>
      <c r="B39" s="102"/>
      <c r="C39" s="7" t="s">
        <v>142</v>
      </c>
      <c r="D39" s="13">
        <v>20000</v>
      </c>
      <c r="E39" s="13">
        <v>5000</v>
      </c>
      <c r="F39" s="13">
        <f>D39-E39</f>
        <v>15000</v>
      </c>
      <c r="G39" s="89"/>
    </row>
    <row r="40" spans="1:7" ht="14.25" customHeight="1" x14ac:dyDescent="0.15">
      <c r="A40" s="102"/>
      <c r="B40" s="102"/>
      <c r="C40" s="7" t="s">
        <v>88</v>
      </c>
      <c r="D40" s="13">
        <v>9224911</v>
      </c>
      <c r="E40" s="13">
        <v>8905417</v>
      </c>
      <c r="F40" s="13">
        <f>D40-E40</f>
        <v>319494</v>
      </c>
      <c r="G40" s="89"/>
    </row>
    <row r="41" spans="1:7" ht="14.25" customHeight="1" x14ac:dyDescent="0.15">
      <c r="A41" s="102"/>
      <c r="B41" s="102"/>
      <c r="C41" s="7" t="s">
        <v>143</v>
      </c>
      <c r="D41" s="13">
        <v>900000</v>
      </c>
      <c r="E41" s="13">
        <v>885906</v>
      </c>
      <c r="F41" s="13">
        <f>D41-E41</f>
        <v>14094</v>
      </c>
      <c r="G41" s="89"/>
    </row>
    <row r="42" spans="1:7" ht="14.25" customHeight="1" x14ac:dyDescent="0.15">
      <c r="A42" s="102"/>
      <c r="B42" s="102"/>
      <c r="C42" s="7" t="s">
        <v>144</v>
      </c>
      <c r="D42" s="13">
        <v>1000000</v>
      </c>
      <c r="E42" s="13">
        <v>981212</v>
      </c>
      <c r="F42" s="13">
        <f>D42-E42</f>
        <v>18788</v>
      </c>
      <c r="G42" s="89"/>
    </row>
    <row r="43" spans="1:7" ht="14.25" customHeight="1" x14ac:dyDescent="0.15">
      <c r="A43" s="102"/>
      <c r="B43" s="102"/>
      <c r="C43" s="7" t="s">
        <v>145</v>
      </c>
      <c r="D43" s="13">
        <v>15000</v>
      </c>
      <c r="E43" s="13">
        <v>12360</v>
      </c>
      <c r="F43" s="13">
        <f>D43-E43</f>
        <v>2640</v>
      </c>
      <c r="G43" s="89"/>
    </row>
    <row r="44" spans="1:7" ht="14.25" customHeight="1" x14ac:dyDescent="0.15">
      <c r="A44" s="102"/>
      <c r="B44" s="102"/>
      <c r="C44" s="7" t="s">
        <v>146</v>
      </c>
      <c r="D44" s="13">
        <v>1150000</v>
      </c>
      <c r="E44" s="13">
        <v>1112576</v>
      </c>
      <c r="F44" s="13">
        <f>D44-E44</f>
        <v>37424</v>
      </c>
      <c r="G44" s="89"/>
    </row>
    <row r="45" spans="1:7" ht="14.25" customHeight="1" x14ac:dyDescent="0.15">
      <c r="A45" s="102"/>
      <c r="B45" s="102"/>
      <c r="C45" s="7" t="s">
        <v>147</v>
      </c>
      <c r="D45" s="13">
        <v>900000</v>
      </c>
      <c r="E45" s="13">
        <v>868712</v>
      </c>
      <c r="F45" s="13">
        <f>D45-E45</f>
        <v>31288</v>
      </c>
      <c r="G45" s="89"/>
    </row>
    <row r="46" spans="1:7" ht="14.25" customHeight="1" x14ac:dyDescent="0.15">
      <c r="A46" s="102"/>
      <c r="B46" s="102"/>
      <c r="C46" s="7" t="s">
        <v>148</v>
      </c>
      <c r="D46" s="13">
        <v>850000</v>
      </c>
      <c r="E46" s="13">
        <v>829540</v>
      </c>
      <c r="F46" s="13">
        <f>D46-E46</f>
        <v>20460</v>
      </c>
      <c r="G46" s="89"/>
    </row>
    <row r="47" spans="1:7" ht="14.25" customHeight="1" x14ac:dyDescent="0.15">
      <c r="A47" s="102"/>
      <c r="B47" s="102"/>
      <c r="C47" s="7" t="s">
        <v>149</v>
      </c>
      <c r="D47" s="13">
        <v>500000</v>
      </c>
      <c r="E47" s="13">
        <v>495394</v>
      </c>
      <c r="F47" s="13">
        <f>D47-E47</f>
        <v>4606</v>
      </c>
      <c r="G47" s="89"/>
    </row>
    <row r="48" spans="1:7" ht="14.25" customHeight="1" x14ac:dyDescent="0.15">
      <c r="A48" s="102"/>
      <c r="B48" s="102"/>
      <c r="C48" s="7" t="s">
        <v>150</v>
      </c>
      <c r="D48" s="13">
        <v>350000</v>
      </c>
      <c r="E48" s="13">
        <v>308417</v>
      </c>
      <c r="F48" s="13">
        <f>D48-E48</f>
        <v>41583</v>
      </c>
      <c r="G48" s="89"/>
    </row>
    <row r="49" spans="1:7" ht="14.25" customHeight="1" x14ac:dyDescent="0.15">
      <c r="A49" s="102"/>
      <c r="B49" s="102"/>
      <c r="C49" s="7" t="s">
        <v>114</v>
      </c>
      <c r="D49" s="13">
        <v>130000</v>
      </c>
      <c r="E49" s="13">
        <v>102848</v>
      </c>
      <c r="F49" s="13">
        <f>D49-E49</f>
        <v>27152</v>
      </c>
      <c r="G49" s="89"/>
    </row>
    <row r="50" spans="1:7" ht="14.25" customHeight="1" x14ac:dyDescent="0.15">
      <c r="A50" s="102"/>
      <c r="B50" s="102"/>
      <c r="C50" s="7" t="s">
        <v>151</v>
      </c>
      <c r="D50" s="13">
        <v>100000</v>
      </c>
      <c r="E50" s="13">
        <v>92031</v>
      </c>
      <c r="F50" s="13">
        <f>D50-E50</f>
        <v>7969</v>
      </c>
      <c r="G50" s="89"/>
    </row>
    <row r="51" spans="1:7" ht="14.25" customHeight="1" x14ac:dyDescent="0.15">
      <c r="A51" s="102"/>
      <c r="B51" s="102"/>
      <c r="C51" s="7" t="s">
        <v>152</v>
      </c>
      <c r="D51" s="13">
        <v>1250000</v>
      </c>
      <c r="E51" s="13">
        <v>1241357</v>
      </c>
      <c r="F51" s="13">
        <f>D51-E51</f>
        <v>8643</v>
      </c>
      <c r="G51" s="89"/>
    </row>
    <row r="52" spans="1:7" ht="14.25" customHeight="1" x14ac:dyDescent="0.15">
      <c r="A52" s="102"/>
      <c r="B52" s="102"/>
      <c r="C52" s="7" t="s">
        <v>153</v>
      </c>
      <c r="D52" s="13">
        <v>30000</v>
      </c>
      <c r="E52" s="13">
        <v>21600</v>
      </c>
      <c r="F52" s="13">
        <f>D52-E52</f>
        <v>8400</v>
      </c>
      <c r="G52" s="89"/>
    </row>
    <row r="53" spans="1:7" ht="14.25" customHeight="1" x14ac:dyDescent="0.15">
      <c r="A53" s="102"/>
      <c r="B53" s="102"/>
      <c r="C53" s="7" t="s">
        <v>115</v>
      </c>
      <c r="D53" s="13">
        <v>42600</v>
      </c>
      <c r="E53" s="13">
        <v>42600</v>
      </c>
      <c r="F53" s="13">
        <f>D53-E53</f>
        <v>0</v>
      </c>
      <c r="G53" s="89"/>
    </row>
    <row r="54" spans="1:7" ht="14.25" customHeight="1" x14ac:dyDescent="0.15">
      <c r="A54" s="102"/>
      <c r="B54" s="102"/>
      <c r="C54" s="7" t="s">
        <v>154</v>
      </c>
      <c r="D54" s="13">
        <v>700000</v>
      </c>
      <c r="E54" s="13">
        <v>651800</v>
      </c>
      <c r="F54" s="13">
        <f>D54-E54</f>
        <v>48200</v>
      </c>
      <c r="G54" s="89"/>
    </row>
    <row r="55" spans="1:7" ht="14.25" customHeight="1" x14ac:dyDescent="0.15">
      <c r="A55" s="102"/>
      <c r="B55" s="102"/>
      <c r="C55" s="7" t="s">
        <v>155</v>
      </c>
      <c r="D55" s="13">
        <v>360000</v>
      </c>
      <c r="E55" s="13">
        <v>360000</v>
      </c>
      <c r="F55" s="13">
        <f>D55-E55</f>
        <v>0</v>
      </c>
      <c r="G55" s="89"/>
    </row>
    <row r="56" spans="1:7" ht="14.25" customHeight="1" x14ac:dyDescent="0.15">
      <c r="A56" s="102"/>
      <c r="B56" s="102"/>
      <c r="C56" s="7" t="s">
        <v>156</v>
      </c>
      <c r="D56" s="13">
        <v>20000</v>
      </c>
      <c r="E56" s="13">
        <v>14400</v>
      </c>
      <c r="F56" s="13">
        <f>D56-E56</f>
        <v>5600</v>
      </c>
      <c r="G56" s="89"/>
    </row>
    <row r="57" spans="1:7" ht="14.25" customHeight="1" x14ac:dyDescent="0.15">
      <c r="A57" s="102"/>
      <c r="B57" s="102"/>
      <c r="C57" s="7" t="s">
        <v>157</v>
      </c>
      <c r="D57" s="13">
        <v>190000</v>
      </c>
      <c r="E57" s="13">
        <v>185400</v>
      </c>
      <c r="F57" s="13">
        <f>D57-E57</f>
        <v>4600</v>
      </c>
      <c r="G57" s="89"/>
    </row>
    <row r="58" spans="1:7" ht="14.25" customHeight="1" x14ac:dyDescent="0.15">
      <c r="A58" s="102"/>
      <c r="B58" s="102"/>
      <c r="C58" s="7" t="s">
        <v>158</v>
      </c>
      <c r="D58" s="13">
        <v>100000</v>
      </c>
      <c r="E58" s="13">
        <v>98600</v>
      </c>
      <c r="F58" s="13">
        <f>D58-E58</f>
        <v>1400</v>
      </c>
      <c r="G58" s="89"/>
    </row>
    <row r="59" spans="1:7" ht="14.25" customHeight="1" x14ac:dyDescent="0.15">
      <c r="A59" s="102"/>
      <c r="B59" s="102"/>
      <c r="C59" s="7" t="s">
        <v>159</v>
      </c>
      <c r="D59" s="13">
        <v>264000</v>
      </c>
      <c r="E59" s="13">
        <v>264000</v>
      </c>
      <c r="F59" s="13">
        <f>D59-E59</f>
        <v>0</v>
      </c>
      <c r="G59" s="89"/>
    </row>
    <row r="60" spans="1:7" ht="14.25" customHeight="1" x14ac:dyDescent="0.15">
      <c r="A60" s="102"/>
      <c r="B60" s="102"/>
      <c r="C60" s="7" t="s">
        <v>160</v>
      </c>
      <c r="D60" s="13">
        <v>373311</v>
      </c>
      <c r="E60" s="13">
        <v>336664</v>
      </c>
      <c r="F60" s="13">
        <f>D60-E60</f>
        <v>36647</v>
      </c>
      <c r="G60" s="89"/>
    </row>
    <row r="61" spans="1:7" ht="14.25" customHeight="1" x14ac:dyDescent="0.15">
      <c r="A61" s="102"/>
      <c r="B61" s="102"/>
      <c r="C61" s="7" t="s">
        <v>89</v>
      </c>
      <c r="D61" s="13">
        <v>171786</v>
      </c>
      <c r="E61" s="13">
        <v>171786</v>
      </c>
      <c r="F61" s="13">
        <f>D61-E61</f>
        <v>0</v>
      </c>
      <c r="G61" s="89"/>
    </row>
    <row r="62" spans="1:7" ht="14.25" customHeight="1" x14ac:dyDescent="0.15">
      <c r="A62" s="102"/>
      <c r="B62" s="102"/>
      <c r="C62" s="7" t="s">
        <v>90</v>
      </c>
      <c r="D62" s="13">
        <v>1502400</v>
      </c>
      <c r="E62" s="13">
        <v>1502400</v>
      </c>
      <c r="F62" s="13">
        <f>D62-E62</f>
        <v>0</v>
      </c>
      <c r="G62" s="89"/>
    </row>
    <row r="63" spans="1:7" ht="14.25" customHeight="1" x14ac:dyDescent="0.15">
      <c r="A63" s="102"/>
      <c r="B63" s="102"/>
      <c r="C63" s="9" t="s">
        <v>161</v>
      </c>
      <c r="D63" s="66">
        <v>1502400</v>
      </c>
      <c r="E63" s="66">
        <v>1502400</v>
      </c>
      <c r="F63" s="13">
        <f t="shared" si="0"/>
        <v>0</v>
      </c>
      <c r="G63" s="91"/>
    </row>
    <row r="64" spans="1:7" ht="14.25" customHeight="1" x14ac:dyDescent="0.15">
      <c r="A64" s="102"/>
      <c r="B64" s="103"/>
      <c r="C64" s="8" t="s">
        <v>76</v>
      </c>
      <c r="D64" s="14">
        <v>172976590</v>
      </c>
      <c r="E64" s="14">
        <v>171382970</v>
      </c>
      <c r="F64" s="14">
        <f t="shared" si="0"/>
        <v>1593620</v>
      </c>
      <c r="G64" s="90"/>
    </row>
    <row r="65" spans="1:7" ht="14.25" customHeight="1" x14ac:dyDescent="0.15">
      <c r="A65" s="103"/>
      <c r="B65" s="104" t="s">
        <v>77</v>
      </c>
      <c r="C65" s="105"/>
      <c r="D65" s="14">
        <v>16208380</v>
      </c>
      <c r="E65" s="14">
        <v>17801839</v>
      </c>
      <c r="F65" s="14">
        <f>F24-F64</f>
        <v>-1593459</v>
      </c>
      <c r="G65" s="90"/>
    </row>
    <row r="66" spans="1:7" ht="14.25" customHeight="1" x14ac:dyDescent="0.15">
      <c r="A66" s="106" t="s">
        <v>41</v>
      </c>
      <c r="B66" s="106" t="s">
        <v>11</v>
      </c>
      <c r="C66" s="6" t="s">
        <v>93</v>
      </c>
      <c r="D66" s="76">
        <v>413000</v>
      </c>
      <c r="E66" s="76">
        <v>413000</v>
      </c>
      <c r="F66" s="13">
        <f t="shared" ref="F66:F74" si="1">D66-E66</f>
        <v>0</v>
      </c>
      <c r="G66" s="88"/>
    </row>
    <row r="67" spans="1:7" ht="14.25" customHeight="1" x14ac:dyDescent="0.15">
      <c r="A67" s="106"/>
      <c r="B67" s="106"/>
      <c r="C67" s="7" t="s">
        <v>162</v>
      </c>
      <c r="D67" s="13">
        <v>413000</v>
      </c>
      <c r="E67" s="13">
        <v>413000</v>
      </c>
      <c r="F67" s="13">
        <f t="shared" si="1"/>
        <v>0</v>
      </c>
      <c r="G67" s="89"/>
    </row>
    <row r="68" spans="1:7" ht="14.25" customHeight="1" x14ac:dyDescent="0.15">
      <c r="A68" s="106"/>
      <c r="B68" s="106"/>
      <c r="C68" s="8" t="s">
        <v>40</v>
      </c>
      <c r="D68" s="14">
        <v>413000</v>
      </c>
      <c r="E68" s="14">
        <v>413000</v>
      </c>
      <c r="F68" s="14">
        <f t="shared" si="1"/>
        <v>0</v>
      </c>
      <c r="G68" s="90"/>
    </row>
    <row r="69" spans="1:7" ht="14.25" customHeight="1" x14ac:dyDescent="0.15">
      <c r="A69" s="106"/>
      <c r="B69" s="101" t="s">
        <v>12</v>
      </c>
      <c r="C69" s="80" t="s">
        <v>94</v>
      </c>
      <c r="D69" s="76">
        <v>2508000</v>
      </c>
      <c r="E69" s="76">
        <v>2508000</v>
      </c>
      <c r="F69" s="13">
        <f t="shared" si="1"/>
        <v>0</v>
      </c>
      <c r="G69" s="88"/>
    </row>
    <row r="70" spans="1:7" ht="14.25" customHeight="1" x14ac:dyDescent="0.15">
      <c r="A70" s="106"/>
      <c r="B70" s="102"/>
      <c r="C70" s="10" t="s">
        <v>95</v>
      </c>
      <c r="D70" s="13">
        <v>56969380</v>
      </c>
      <c r="E70" s="13">
        <v>56969380</v>
      </c>
      <c r="F70" s="13">
        <f>D70-E70</f>
        <v>0</v>
      </c>
      <c r="G70" s="89"/>
    </row>
    <row r="71" spans="1:7" ht="14.25" customHeight="1" x14ac:dyDescent="0.15">
      <c r="A71" s="106"/>
      <c r="B71" s="102"/>
      <c r="C71" s="10" t="s">
        <v>163</v>
      </c>
      <c r="D71" s="13">
        <v>53352000</v>
      </c>
      <c r="E71" s="13">
        <v>53352000</v>
      </c>
      <c r="F71" s="13">
        <f>D71-E71</f>
        <v>0</v>
      </c>
      <c r="G71" s="89"/>
    </row>
    <row r="72" spans="1:7" ht="14.25" customHeight="1" x14ac:dyDescent="0.15">
      <c r="A72" s="106"/>
      <c r="B72" s="102"/>
      <c r="C72" s="10" t="s">
        <v>164</v>
      </c>
      <c r="D72" s="13">
        <v>2025000</v>
      </c>
      <c r="E72" s="13">
        <v>2025000</v>
      </c>
      <c r="F72" s="13">
        <f>D72-E72</f>
        <v>0</v>
      </c>
      <c r="G72" s="89"/>
    </row>
    <row r="73" spans="1:7" ht="14.25" customHeight="1" x14ac:dyDescent="0.15">
      <c r="A73" s="106"/>
      <c r="B73" s="107"/>
      <c r="C73" s="7" t="s">
        <v>165</v>
      </c>
      <c r="D73" s="13">
        <v>1592380</v>
      </c>
      <c r="E73" s="13">
        <v>1592380</v>
      </c>
      <c r="F73" s="13">
        <f t="shared" si="1"/>
        <v>0</v>
      </c>
      <c r="G73" s="89"/>
    </row>
    <row r="74" spans="1:7" ht="14.25" customHeight="1" x14ac:dyDescent="0.15">
      <c r="A74" s="106"/>
      <c r="B74" s="108"/>
      <c r="C74" s="8" t="s">
        <v>39</v>
      </c>
      <c r="D74" s="14">
        <v>59477380</v>
      </c>
      <c r="E74" s="14">
        <v>59477380</v>
      </c>
      <c r="F74" s="14">
        <f t="shared" si="1"/>
        <v>0</v>
      </c>
      <c r="G74" s="90"/>
    </row>
    <row r="75" spans="1:7" ht="14.25" customHeight="1" x14ac:dyDescent="0.15">
      <c r="A75" s="106"/>
      <c r="B75" s="95" t="s">
        <v>38</v>
      </c>
      <c r="C75" s="95"/>
      <c r="D75" s="14">
        <v>-59064380</v>
      </c>
      <c r="E75" s="14">
        <v>-59064380</v>
      </c>
      <c r="F75" s="14">
        <f>F68-F74</f>
        <v>0</v>
      </c>
      <c r="G75" s="90"/>
    </row>
    <row r="76" spans="1:7" ht="14.25" customHeight="1" x14ac:dyDescent="0.15">
      <c r="A76" s="101" t="s">
        <v>48</v>
      </c>
      <c r="B76" s="101" t="s">
        <v>13</v>
      </c>
      <c r="C76" s="10" t="s">
        <v>97</v>
      </c>
      <c r="D76" s="15">
        <v>47000000</v>
      </c>
      <c r="E76" s="13">
        <v>47000000</v>
      </c>
      <c r="F76" s="13">
        <f t="shared" ref="F76:F82" si="2">D76-E76</f>
        <v>0</v>
      </c>
      <c r="G76" s="92"/>
    </row>
    <row r="77" spans="1:7" ht="14.25" customHeight="1" x14ac:dyDescent="0.15">
      <c r="A77" s="102"/>
      <c r="B77" s="109"/>
      <c r="C77" s="7" t="s">
        <v>166</v>
      </c>
      <c r="D77" s="13">
        <v>47000000</v>
      </c>
      <c r="E77" s="13">
        <v>47000000</v>
      </c>
      <c r="F77" s="13">
        <f t="shared" si="2"/>
        <v>0</v>
      </c>
      <c r="G77" s="89"/>
    </row>
    <row r="78" spans="1:7" ht="14.25" customHeight="1" x14ac:dyDescent="0.15">
      <c r="A78" s="102"/>
      <c r="B78" s="110"/>
      <c r="C78" s="8" t="s">
        <v>61</v>
      </c>
      <c r="D78" s="14">
        <v>47000000</v>
      </c>
      <c r="E78" s="14">
        <v>47000000</v>
      </c>
      <c r="F78" s="14">
        <f t="shared" si="2"/>
        <v>0</v>
      </c>
      <c r="G78" s="90"/>
    </row>
    <row r="79" spans="1:7" ht="14.25" customHeight="1" x14ac:dyDescent="0.15">
      <c r="A79" s="102"/>
      <c r="B79" s="101" t="s">
        <v>12</v>
      </c>
      <c r="C79" s="7" t="s">
        <v>99</v>
      </c>
      <c r="D79" s="13">
        <v>4000000</v>
      </c>
      <c r="E79" s="13">
        <v>4000000</v>
      </c>
      <c r="F79" s="13">
        <f t="shared" si="2"/>
        <v>0</v>
      </c>
      <c r="G79" s="89"/>
    </row>
    <row r="80" spans="1:7" ht="14.25" customHeight="1" x14ac:dyDescent="0.15">
      <c r="A80" s="102"/>
      <c r="B80" s="102"/>
      <c r="C80" s="7" t="s">
        <v>167</v>
      </c>
      <c r="D80" s="13">
        <v>4000000</v>
      </c>
      <c r="E80" s="13">
        <v>4000000</v>
      </c>
      <c r="F80" s="13">
        <f>D80-E80</f>
        <v>0</v>
      </c>
      <c r="G80" s="89"/>
    </row>
    <row r="81" spans="1:7" ht="14.25" customHeight="1" x14ac:dyDescent="0.15">
      <c r="A81" s="102"/>
      <c r="B81" s="109"/>
      <c r="C81" s="7" t="s">
        <v>110</v>
      </c>
      <c r="D81" s="13">
        <v>144000</v>
      </c>
      <c r="E81" s="13">
        <v>144000</v>
      </c>
      <c r="F81" s="13">
        <f t="shared" si="2"/>
        <v>0</v>
      </c>
      <c r="G81" s="89"/>
    </row>
    <row r="82" spans="1:7" ht="14.25" customHeight="1" x14ac:dyDescent="0.15">
      <c r="A82" s="102"/>
      <c r="B82" s="110"/>
      <c r="C82" s="8" t="s">
        <v>78</v>
      </c>
      <c r="D82" s="14">
        <v>4144000</v>
      </c>
      <c r="E82" s="14">
        <v>4144000</v>
      </c>
      <c r="F82" s="14">
        <f t="shared" si="2"/>
        <v>0</v>
      </c>
      <c r="G82" s="90"/>
    </row>
    <row r="83" spans="1:7" ht="14.25" customHeight="1" x14ac:dyDescent="0.15">
      <c r="A83" s="103"/>
      <c r="B83" s="95" t="s">
        <v>79</v>
      </c>
      <c r="C83" s="95"/>
      <c r="D83" s="14">
        <v>42856000</v>
      </c>
      <c r="E83" s="14">
        <v>42856000</v>
      </c>
      <c r="F83" s="14">
        <f>F78-F82</f>
        <v>0</v>
      </c>
      <c r="G83" s="90"/>
    </row>
    <row r="84" spans="1:7" ht="14.25" customHeight="1" x14ac:dyDescent="0.15">
      <c r="A84" s="97" t="s">
        <v>14</v>
      </c>
      <c r="B84" s="97"/>
      <c r="C84" s="97"/>
      <c r="D84" s="76">
        <v>0</v>
      </c>
      <c r="E84" s="156" t="s">
        <v>100</v>
      </c>
      <c r="F84" s="93">
        <f>D84</f>
        <v>0</v>
      </c>
      <c r="G84" s="158"/>
    </row>
    <row r="85" spans="1:7" ht="14.25" customHeight="1" x14ac:dyDescent="0.15">
      <c r="A85" s="17"/>
      <c r="B85" s="18"/>
      <c r="C85" s="19"/>
      <c r="D85" s="66">
        <v>0</v>
      </c>
      <c r="E85" s="157"/>
      <c r="F85" s="94"/>
      <c r="G85" s="159"/>
    </row>
    <row r="86" spans="1:7" ht="14.25" customHeight="1" x14ac:dyDescent="0.15">
      <c r="A86" s="95" t="s">
        <v>44</v>
      </c>
      <c r="B86" s="95"/>
      <c r="C86" s="95"/>
      <c r="D86" s="14">
        <v>0</v>
      </c>
      <c r="E86" s="14">
        <v>1593459</v>
      </c>
      <c r="F86" s="14">
        <f>F65+F75+F83-F84</f>
        <v>-1593459</v>
      </c>
      <c r="G86" s="90"/>
    </row>
    <row r="87" spans="1:7" s="3" customFormat="1" ht="14.25" customHeight="1" x14ac:dyDescent="0.15">
      <c r="A87" s="83"/>
      <c r="B87" s="83"/>
      <c r="C87" s="83"/>
      <c r="D87" s="16"/>
      <c r="E87" s="16"/>
      <c r="F87" s="16"/>
      <c r="G87" s="16"/>
    </row>
    <row r="88" spans="1:7" ht="14.25" customHeight="1" x14ac:dyDescent="0.15">
      <c r="A88" s="95" t="s">
        <v>45</v>
      </c>
      <c r="B88" s="95"/>
      <c r="C88" s="95"/>
      <c r="D88" s="14">
        <v>17846551</v>
      </c>
      <c r="E88" s="14">
        <v>19994820</v>
      </c>
      <c r="F88" s="14">
        <f>D88-E88</f>
        <v>-2148269</v>
      </c>
      <c r="G88" s="90"/>
    </row>
    <row r="89" spans="1:7" ht="14.25" customHeight="1" x14ac:dyDescent="0.15">
      <c r="A89" s="95" t="s">
        <v>46</v>
      </c>
      <c r="B89" s="95"/>
      <c r="C89" s="95"/>
      <c r="D89" s="14">
        <v>17846551</v>
      </c>
      <c r="E89" s="14">
        <v>21588279</v>
      </c>
      <c r="F89" s="14">
        <f>F86+F88</f>
        <v>-3741728</v>
      </c>
      <c r="G89" s="90"/>
    </row>
    <row r="90" spans="1:7" ht="14.25" customHeight="1" x14ac:dyDescent="0.15">
      <c r="A90" s="96"/>
      <c r="B90" s="96"/>
      <c r="C90" s="96"/>
      <c r="D90" s="96"/>
      <c r="E90" s="96"/>
      <c r="F90" s="96"/>
      <c r="G90" s="96"/>
    </row>
    <row r="91" spans="1:7" ht="14.25" customHeight="1" x14ac:dyDescent="0.15"/>
    <row r="92" spans="1:7" ht="14.25" customHeight="1" x14ac:dyDescent="0.15"/>
    <row r="93" spans="1:7" ht="14.25" customHeight="1" x14ac:dyDescent="0.15"/>
    <row r="94" spans="1:7" ht="14.25" customHeight="1" x14ac:dyDescent="0.15"/>
    <row r="95" spans="1:7" ht="14.25" customHeight="1" x14ac:dyDescent="0.15"/>
    <row r="96" spans="1:7" ht="14.25" customHeight="1" x14ac:dyDescent="0.15"/>
    <row r="97" ht="14.25" customHeight="1" x14ac:dyDescent="0.15"/>
    <row r="98" ht="14.25" customHeight="1" x14ac:dyDescent="0.15"/>
    <row r="99" ht="14.25" customHeight="1" x14ac:dyDescent="0.15"/>
    <row r="100" ht="14.25" customHeight="1" x14ac:dyDescent="0.15"/>
    <row r="101" ht="14.25" customHeight="1" x14ac:dyDescent="0.15"/>
    <row r="102" ht="14.25" customHeight="1" x14ac:dyDescent="0.15"/>
    <row r="103" ht="14.25" customHeight="1" x14ac:dyDescent="0.15"/>
    <row r="104" ht="14.25" customHeight="1" x14ac:dyDescent="0.15"/>
    <row r="105" ht="14.25" customHeight="1" x14ac:dyDescent="0.15"/>
    <row r="106" ht="14.25" customHeight="1" x14ac:dyDescent="0.15"/>
    <row r="107" ht="14.25" customHeight="1" x14ac:dyDescent="0.15"/>
    <row r="108" ht="14.25" customHeight="1" x14ac:dyDescent="0.15"/>
    <row r="109" ht="14.25" customHeight="1" x14ac:dyDescent="0.15"/>
    <row r="110" ht="14.25" customHeight="1" x14ac:dyDescent="0.15"/>
    <row r="111" ht="14.25" customHeight="1" x14ac:dyDescent="0.15"/>
    <row r="112" ht="14.25" customHeight="1" x14ac:dyDescent="0.15"/>
    <row r="113" ht="14.25" customHeight="1" x14ac:dyDescent="0.15"/>
    <row r="114" ht="14.25" customHeight="1" x14ac:dyDescent="0.15"/>
    <row r="115" ht="14.25" customHeight="1" x14ac:dyDescent="0.15"/>
    <row r="116" ht="14.25" customHeight="1" x14ac:dyDescent="0.15"/>
    <row r="117" ht="14.25" customHeight="1" x14ac:dyDescent="0.15"/>
    <row r="118" ht="14.25" customHeight="1" x14ac:dyDescent="0.15"/>
    <row r="119" ht="14.25" customHeight="1" x14ac:dyDescent="0.15"/>
    <row r="120" ht="14.25" customHeight="1" x14ac:dyDescent="0.15"/>
    <row r="121" ht="14.25" customHeight="1" x14ac:dyDescent="0.15"/>
    <row r="122" ht="14.25" customHeight="1" x14ac:dyDescent="0.15"/>
    <row r="123" ht="14.25" customHeight="1" x14ac:dyDescent="0.15"/>
    <row r="124" ht="14.25" customHeight="1" x14ac:dyDescent="0.15"/>
    <row r="125" ht="14.25" customHeight="1" x14ac:dyDescent="0.15"/>
    <row r="126" ht="14.25" customHeight="1" x14ac:dyDescent="0.15"/>
    <row r="127" ht="14.25" customHeight="1" x14ac:dyDescent="0.15"/>
    <row r="128" ht="14.25" customHeight="1" x14ac:dyDescent="0.15"/>
    <row r="129" ht="14.25" customHeight="1" x14ac:dyDescent="0.15"/>
    <row r="130" ht="14.25" customHeight="1" x14ac:dyDescent="0.15"/>
    <row r="131" ht="14.25" customHeight="1" x14ac:dyDescent="0.15"/>
    <row r="132" ht="14.25" customHeight="1" x14ac:dyDescent="0.15"/>
    <row r="133" ht="14.25" customHeight="1" x14ac:dyDescent="0.15"/>
    <row r="134" ht="14.25" customHeight="1" x14ac:dyDescent="0.15"/>
    <row r="135" ht="14.25" customHeight="1" x14ac:dyDescent="0.15"/>
    <row r="136" ht="14.25" customHeight="1" x14ac:dyDescent="0.15"/>
    <row r="137" ht="14.25" customHeight="1" x14ac:dyDescent="0.15"/>
    <row r="138" ht="14.25" customHeight="1" x14ac:dyDescent="0.15"/>
    <row r="139" ht="14.25" customHeight="1" x14ac:dyDescent="0.15"/>
    <row r="140" ht="14.25" customHeight="1" x14ac:dyDescent="0.15"/>
    <row r="141" ht="14.25" customHeight="1" x14ac:dyDescent="0.15"/>
    <row r="142" ht="14.25" customHeight="1" x14ac:dyDescent="0.15"/>
    <row r="143" ht="14.25" customHeight="1" x14ac:dyDescent="0.15"/>
    <row r="144" ht="14.25" customHeight="1" x14ac:dyDescent="0.15"/>
    <row r="145" ht="14.25" customHeight="1" x14ac:dyDescent="0.15"/>
    <row r="146" ht="14.25" customHeight="1" x14ac:dyDescent="0.15"/>
    <row r="147" ht="14.25" customHeight="1" x14ac:dyDescent="0.15"/>
    <row r="148" ht="14.25" customHeight="1" x14ac:dyDescent="0.15"/>
    <row r="149" ht="14.25" customHeight="1" x14ac:dyDescent="0.15"/>
    <row r="150" ht="14.25" customHeight="1" x14ac:dyDescent="0.15"/>
    <row r="151" ht="14.25" customHeight="1" x14ac:dyDescent="0.15"/>
    <row r="152" ht="14.25" customHeight="1" x14ac:dyDescent="0.15"/>
    <row r="153" ht="14.25" customHeight="1" x14ac:dyDescent="0.15"/>
    <row r="154" ht="14.25" customHeight="1" x14ac:dyDescent="0.15"/>
    <row r="155" ht="14.25" customHeight="1" x14ac:dyDescent="0.15"/>
    <row r="156" ht="14.25" customHeight="1" x14ac:dyDescent="0.15"/>
    <row r="157" ht="14.25" customHeight="1" x14ac:dyDescent="0.15"/>
    <row r="158" ht="14.25" customHeight="1" x14ac:dyDescent="0.15"/>
    <row r="159" ht="14.25" customHeight="1" x14ac:dyDescent="0.15"/>
    <row r="160" ht="14.25" customHeight="1" x14ac:dyDescent="0.15"/>
    <row r="161" ht="14.25" customHeight="1" x14ac:dyDescent="0.15"/>
    <row r="162" ht="14.25" customHeight="1" x14ac:dyDescent="0.15"/>
    <row r="163" ht="14.25" customHeight="1" x14ac:dyDescent="0.15"/>
    <row r="164" ht="14.25" customHeight="1" x14ac:dyDescent="0.15"/>
    <row r="165" ht="14.25" customHeight="1" x14ac:dyDescent="0.15"/>
    <row r="166" ht="14.25" customHeight="1" x14ac:dyDescent="0.15"/>
    <row r="167" ht="14.25" customHeight="1" x14ac:dyDescent="0.15"/>
    <row r="168" ht="14.25" customHeight="1" x14ac:dyDescent="0.15"/>
    <row r="169" ht="14.25" customHeight="1" x14ac:dyDescent="0.15"/>
    <row r="170" ht="14.25" customHeight="1" x14ac:dyDescent="0.15"/>
    <row r="171" ht="14.25" customHeight="1" x14ac:dyDescent="0.15"/>
    <row r="172" ht="14.25" customHeight="1" x14ac:dyDescent="0.15"/>
    <row r="173" ht="14.25" customHeight="1" x14ac:dyDescent="0.15"/>
    <row r="174" ht="14.25" customHeight="1" x14ac:dyDescent="0.15"/>
    <row r="175" ht="14.25" customHeight="1" x14ac:dyDescent="0.15"/>
    <row r="176" ht="14.25" customHeight="1" x14ac:dyDescent="0.15"/>
    <row r="177" ht="14.25" customHeight="1" x14ac:dyDescent="0.15"/>
    <row r="178" ht="14.25" customHeight="1" x14ac:dyDescent="0.15"/>
    <row r="179" ht="14.25" customHeight="1" x14ac:dyDescent="0.15"/>
    <row r="180" ht="14.25" customHeight="1" x14ac:dyDescent="0.15"/>
    <row r="181" ht="14.25" customHeight="1" x14ac:dyDescent="0.15"/>
    <row r="182" ht="14.25" customHeight="1" x14ac:dyDescent="0.15"/>
    <row r="183" ht="14.25" customHeight="1" x14ac:dyDescent="0.15"/>
    <row r="184" ht="14.25" customHeight="1" x14ac:dyDescent="0.15"/>
    <row r="185" ht="14.25" customHeight="1" x14ac:dyDescent="0.15"/>
    <row r="186" ht="14.25" customHeight="1" x14ac:dyDescent="0.15"/>
    <row r="187" ht="14.25" customHeight="1" x14ac:dyDescent="0.15"/>
    <row r="188" ht="14.25" customHeight="1" x14ac:dyDescent="0.15"/>
    <row r="189" ht="14.25" customHeight="1" x14ac:dyDescent="0.15"/>
    <row r="190" ht="14.25" customHeight="1" x14ac:dyDescent="0.15"/>
    <row r="191" ht="14.25" customHeight="1" x14ac:dyDescent="0.15"/>
    <row r="192" ht="14.25" customHeight="1" x14ac:dyDescent="0.15"/>
    <row r="193" ht="14.25" customHeight="1" x14ac:dyDescent="0.15"/>
    <row r="194" ht="14.25" customHeight="1" x14ac:dyDescent="0.15"/>
    <row r="195" ht="14.25" customHeight="1" x14ac:dyDescent="0.15"/>
    <row r="196" ht="14.25" customHeight="1" x14ac:dyDescent="0.15"/>
    <row r="197" ht="14.25" customHeight="1" x14ac:dyDescent="0.15"/>
  </sheetData>
  <sheetProtection algorithmName="SHA-512" hashValue="OZjeB80vi3KcOrqpqNUwtT3cBH6El0W+jf2IT4kxn35i0S3+t7ff5iAfUXwty40Fxj3q07k4dmx1MWQvoL/UBw==" saltValue="xvVt5xmfSwSn1dZhPDr6sw==" spinCount="100000" sheet="1" scenarios="1" selectLockedCells="1"/>
  <mergeCells count="26">
    <mergeCell ref="F84:F85"/>
    <mergeCell ref="G84:G85"/>
    <mergeCell ref="A86:C86"/>
    <mergeCell ref="A88:C88"/>
    <mergeCell ref="A89:C89"/>
    <mergeCell ref="A90:G90"/>
    <mergeCell ref="A76:A83"/>
    <mergeCell ref="B76:B78"/>
    <mergeCell ref="B79:B82"/>
    <mergeCell ref="B83:C83"/>
    <mergeCell ref="A84:C84"/>
    <mergeCell ref="E84:E85"/>
    <mergeCell ref="A8:A65"/>
    <mergeCell ref="B8:B24"/>
    <mergeCell ref="B25:B64"/>
    <mergeCell ref="B65:C65"/>
    <mergeCell ref="A66:A75"/>
    <mergeCell ref="B66:B68"/>
    <mergeCell ref="B69:B74"/>
    <mergeCell ref="B75:C75"/>
    <mergeCell ref="A1:B1"/>
    <mergeCell ref="F1:G1"/>
    <mergeCell ref="E2:G2"/>
    <mergeCell ref="A3:G3"/>
    <mergeCell ref="A5:G5"/>
    <mergeCell ref="A7:C7"/>
  </mergeCells>
  <phoneticPr fontId="2"/>
  <pageMargins left="0" right="0" top="0" bottom="0" header="0" footer="0"/>
  <pageSetup paperSize="9" orientation="portrait" useFirstPageNumber="1" horizontalDpi="300" verticalDpi="300" r:id="rId1"/>
  <headerFooter scaleWithDoc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D4CDD-2A70-4F93-8F68-C21331C109C7}">
  <dimension ref="A1:F136"/>
  <sheetViews>
    <sheetView view="pageBreakPreview" zoomScaleNormal="100" zoomScaleSheetLayoutView="100" workbookViewId="0"/>
  </sheetViews>
  <sheetFormatPr defaultRowHeight="13.5" x14ac:dyDescent="0.15"/>
  <cols>
    <col min="1" max="1" width="3.625" style="1" customWidth="1"/>
    <col min="2" max="2" width="3.375" style="1" customWidth="1"/>
    <col min="3" max="3" width="38.75" style="1" customWidth="1"/>
    <col min="4" max="6" width="16.625" style="1" customWidth="1"/>
    <col min="7" max="7" width="1.5" style="1" customWidth="1"/>
    <col min="8" max="16384" width="9" style="1"/>
  </cols>
  <sheetData>
    <row r="1" spans="1:6" ht="21.75" customHeight="1" x14ac:dyDescent="0.15">
      <c r="A1" s="20"/>
      <c r="B1" s="20"/>
      <c r="C1" s="20"/>
      <c r="D1" s="20"/>
      <c r="E1" s="20"/>
      <c r="F1" s="20"/>
    </row>
    <row r="2" spans="1:6" ht="15.75" customHeight="1" x14ac:dyDescent="0.15">
      <c r="A2" s="73"/>
      <c r="B2" s="73"/>
      <c r="C2" s="73"/>
      <c r="D2" s="113" t="s">
        <v>185</v>
      </c>
      <c r="E2" s="113"/>
      <c r="F2" s="113"/>
    </row>
    <row r="3" spans="1:6" ht="14.25" x14ac:dyDescent="0.15">
      <c r="A3" s="114" t="s">
        <v>186</v>
      </c>
      <c r="B3" s="114"/>
      <c r="C3" s="114"/>
      <c r="D3" s="114"/>
      <c r="E3" s="114"/>
      <c r="F3" s="114"/>
    </row>
    <row r="4" spans="1:6" x14ac:dyDescent="0.15">
      <c r="A4" s="111" t="s">
        <v>103</v>
      </c>
      <c r="B4" s="111"/>
      <c r="C4" s="111"/>
      <c r="D4" s="111"/>
      <c r="E4" s="111"/>
      <c r="F4" s="111"/>
    </row>
    <row r="5" spans="1:6" ht="13.5" customHeight="1" x14ac:dyDescent="0.15">
      <c r="A5" s="73"/>
      <c r="B5" s="73"/>
      <c r="C5" s="73"/>
      <c r="D5" s="73"/>
      <c r="E5" s="73"/>
      <c r="F5" s="74" t="s">
        <v>57</v>
      </c>
    </row>
    <row r="6" spans="1:6" ht="14.25" customHeight="1" x14ac:dyDescent="0.15">
      <c r="A6" s="98" t="s">
        <v>37</v>
      </c>
      <c r="B6" s="99"/>
      <c r="C6" s="100"/>
      <c r="D6" s="8" t="s">
        <v>62</v>
      </c>
      <c r="E6" s="8" t="s">
        <v>63</v>
      </c>
      <c r="F6" s="8" t="s">
        <v>64</v>
      </c>
    </row>
    <row r="7" spans="1:6" ht="14.25" customHeight="1" x14ac:dyDescent="0.15">
      <c r="A7" s="101" t="s">
        <v>169</v>
      </c>
      <c r="B7" s="101" t="s">
        <v>170</v>
      </c>
      <c r="C7" s="10" t="s">
        <v>171</v>
      </c>
      <c r="D7" s="13">
        <v>187652170</v>
      </c>
      <c r="E7" s="13">
        <v>190939740</v>
      </c>
      <c r="F7" s="13">
        <f t="shared" ref="F7:F14" si="0">D7-E7</f>
        <v>-3287570</v>
      </c>
    </row>
    <row r="8" spans="1:6" ht="14.25" customHeight="1" x14ac:dyDescent="0.15">
      <c r="A8" s="102"/>
      <c r="B8" s="103"/>
      <c r="C8" s="8" t="s">
        <v>23</v>
      </c>
      <c r="D8" s="14">
        <v>187652170</v>
      </c>
      <c r="E8" s="14">
        <v>190939740</v>
      </c>
      <c r="F8" s="14">
        <f t="shared" si="0"/>
        <v>-3287570</v>
      </c>
    </row>
    <row r="9" spans="1:6" ht="14.25" customHeight="1" x14ac:dyDescent="0.15">
      <c r="A9" s="102"/>
      <c r="B9" s="102" t="s">
        <v>16</v>
      </c>
      <c r="C9" s="10" t="s">
        <v>172</v>
      </c>
      <c r="D9" s="13">
        <v>140929937</v>
      </c>
      <c r="E9" s="13">
        <v>135828666</v>
      </c>
      <c r="F9" s="13">
        <f t="shared" si="0"/>
        <v>5101271</v>
      </c>
    </row>
    <row r="10" spans="1:6" ht="14.25" customHeight="1" x14ac:dyDescent="0.15">
      <c r="A10" s="102"/>
      <c r="B10" s="102"/>
      <c r="C10" s="10" t="s">
        <v>173</v>
      </c>
      <c r="D10" s="13">
        <v>19996430</v>
      </c>
      <c r="E10" s="13">
        <v>23272975</v>
      </c>
      <c r="F10" s="13">
        <f>D10-E10</f>
        <v>-3276545</v>
      </c>
    </row>
    <row r="11" spans="1:6" ht="14.25" customHeight="1" x14ac:dyDescent="0.15">
      <c r="A11" s="102"/>
      <c r="B11" s="102"/>
      <c r="C11" s="10" t="s">
        <v>174</v>
      </c>
      <c r="D11" s="13">
        <v>9049417</v>
      </c>
      <c r="E11" s="13">
        <v>7599337</v>
      </c>
      <c r="F11" s="13">
        <f>D11-E11</f>
        <v>1450080</v>
      </c>
    </row>
    <row r="12" spans="1:6" ht="14.25" customHeight="1" x14ac:dyDescent="0.15">
      <c r="A12" s="102"/>
      <c r="B12" s="102"/>
      <c r="C12" s="10" t="s">
        <v>175</v>
      </c>
      <c r="D12" s="13">
        <v>14514390</v>
      </c>
      <c r="E12" s="13">
        <v>13645082</v>
      </c>
      <c r="F12" s="13">
        <f>D12-E12</f>
        <v>869308</v>
      </c>
    </row>
    <row r="13" spans="1:6" ht="14.25" customHeight="1" x14ac:dyDescent="0.15">
      <c r="A13" s="102"/>
      <c r="B13" s="102"/>
      <c r="C13" s="27" t="s">
        <v>176</v>
      </c>
      <c r="D13" s="66">
        <v>-5653437</v>
      </c>
      <c r="E13" s="66">
        <v>-5649996</v>
      </c>
      <c r="F13" s="66">
        <f t="shared" si="0"/>
        <v>-3441</v>
      </c>
    </row>
    <row r="14" spans="1:6" ht="14.25" customHeight="1" x14ac:dyDescent="0.15">
      <c r="A14" s="102"/>
      <c r="B14" s="103"/>
      <c r="C14" s="8" t="s">
        <v>24</v>
      </c>
      <c r="D14" s="14">
        <v>178836737</v>
      </c>
      <c r="E14" s="14">
        <v>174696064</v>
      </c>
      <c r="F14" s="14">
        <f t="shared" si="0"/>
        <v>4140673</v>
      </c>
    </row>
    <row r="15" spans="1:6" ht="14.25" customHeight="1" x14ac:dyDescent="0.15">
      <c r="A15" s="103"/>
      <c r="B15" s="95" t="s">
        <v>32</v>
      </c>
      <c r="C15" s="95"/>
      <c r="D15" s="14">
        <f>D8-D14</f>
        <v>8815433</v>
      </c>
      <c r="E15" s="14">
        <f>E8-E14</f>
        <v>16243676</v>
      </c>
      <c r="F15" s="14">
        <f>F8-F14</f>
        <v>-7428243</v>
      </c>
    </row>
    <row r="16" spans="1:6" ht="14.25" customHeight="1" x14ac:dyDescent="0.15">
      <c r="A16" s="101" t="s">
        <v>26</v>
      </c>
      <c r="B16" s="101" t="s">
        <v>15</v>
      </c>
      <c r="C16" s="80" t="s">
        <v>177</v>
      </c>
      <c r="D16" s="76">
        <v>7506</v>
      </c>
      <c r="E16" s="76">
        <v>5754</v>
      </c>
      <c r="F16" s="76">
        <f t="shared" ref="F16:F21" si="1">D16-E16</f>
        <v>1752</v>
      </c>
    </row>
    <row r="17" spans="1:6" ht="14.25" customHeight="1" x14ac:dyDescent="0.15">
      <c r="A17" s="102"/>
      <c r="B17" s="102"/>
      <c r="C17" s="10" t="s">
        <v>178</v>
      </c>
      <c r="D17" s="13">
        <v>1525300</v>
      </c>
      <c r="E17" s="13">
        <v>1560400</v>
      </c>
      <c r="F17" s="13">
        <f t="shared" si="1"/>
        <v>-35100</v>
      </c>
    </row>
    <row r="18" spans="1:6" ht="14.25" customHeight="1" x14ac:dyDescent="0.15">
      <c r="A18" s="102"/>
      <c r="B18" s="103"/>
      <c r="C18" s="8" t="s">
        <v>33</v>
      </c>
      <c r="D18" s="14">
        <v>1532806</v>
      </c>
      <c r="E18" s="14">
        <v>1566154</v>
      </c>
      <c r="F18" s="14">
        <f t="shared" si="1"/>
        <v>-33348</v>
      </c>
    </row>
    <row r="19" spans="1:6" ht="14.25" customHeight="1" x14ac:dyDescent="0.15">
      <c r="A19" s="102"/>
      <c r="B19" s="101" t="s">
        <v>16</v>
      </c>
      <c r="C19" s="7" t="s">
        <v>179</v>
      </c>
      <c r="D19" s="76">
        <v>171786</v>
      </c>
      <c r="E19" s="76">
        <v>183600</v>
      </c>
      <c r="F19" s="76">
        <f t="shared" si="1"/>
        <v>-11814</v>
      </c>
    </row>
    <row r="20" spans="1:6" ht="14.25" customHeight="1" x14ac:dyDescent="0.15">
      <c r="A20" s="102"/>
      <c r="B20" s="102"/>
      <c r="C20" s="7" t="s">
        <v>180</v>
      </c>
      <c r="D20" s="13">
        <v>1502400</v>
      </c>
      <c r="E20" s="13">
        <v>1550400</v>
      </c>
      <c r="F20" s="13">
        <f t="shared" si="1"/>
        <v>-48000</v>
      </c>
    </row>
    <row r="21" spans="1:6" ht="14.25" customHeight="1" x14ac:dyDescent="0.15">
      <c r="A21" s="102"/>
      <c r="B21" s="103"/>
      <c r="C21" s="8" t="s">
        <v>34</v>
      </c>
      <c r="D21" s="14">
        <v>1674186</v>
      </c>
      <c r="E21" s="14">
        <v>1734000</v>
      </c>
      <c r="F21" s="14">
        <f t="shared" si="1"/>
        <v>-59814</v>
      </c>
    </row>
    <row r="22" spans="1:6" ht="14.25" customHeight="1" x14ac:dyDescent="0.15">
      <c r="A22" s="103"/>
      <c r="B22" s="95" t="s">
        <v>35</v>
      </c>
      <c r="C22" s="95"/>
      <c r="D22" s="14">
        <f>D18-D21</f>
        <v>-141380</v>
      </c>
      <c r="E22" s="14">
        <f>E18-E21</f>
        <v>-167846</v>
      </c>
      <c r="F22" s="14">
        <f>F18-F21</f>
        <v>26466</v>
      </c>
    </row>
    <row r="23" spans="1:6" ht="14.25" customHeight="1" x14ac:dyDescent="0.15">
      <c r="A23" s="98" t="s">
        <v>30</v>
      </c>
      <c r="B23" s="99"/>
      <c r="C23" s="100"/>
      <c r="D23" s="14">
        <f>D15+D22</f>
        <v>8674053</v>
      </c>
      <c r="E23" s="14">
        <f>E15+E22</f>
        <v>16075830</v>
      </c>
      <c r="F23" s="14">
        <f>F15+F22</f>
        <v>-7401777</v>
      </c>
    </row>
    <row r="24" spans="1:6" ht="14.25" customHeight="1" x14ac:dyDescent="0.15">
      <c r="A24" s="101" t="s">
        <v>181</v>
      </c>
      <c r="B24" s="101" t="s">
        <v>170</v>
      </c>
      <c r="C24" s="10" t="s">
        <v>182</v>
      </c>
      <c r="D24" s="13">
        <v>413000</v>
      </c>
      <c r="E24" s="13">
        <v>0</v>
      </c>
      <c r="F24" s="13">
        <f t="shared" ref="F24:F28" si="2">D24-E24</f>
        <v>413000</v>
      </c>
    </row>
    <row r="25" spans="1:6" ht="14.25" customHeight="1" x14ac:dyDescent="0.15">
      <c r="A25" s="102"/>
      <c r="B25" s="103"/>
      <c r="C25" s="8" t="s">
        <v>19</v>
      </c>
      <c r="D25" s="14">
        <v>413000</v>
      </c>
      <c r="E25" s="14">
        <v>0</v>
      </c>
      <c r="F25" s="14">
        <f t="shared" si="2"/>
        <v>413000</v>
      </c>
    </row>
    <row r="26" spans="1:6" ht="14.25" customHeight="1" x14ac:dyDescent="0.15">
      <c r="A26" s="102"/>
      <c r="B26" s="101" t="s">
        <v>16</v>
      </c>
      <c r="C26" s="10" t="s">
        <v>183</v>
      </c>
      <c r="D26" s="13">
        <v>602699</v>
      </c>
      <c r="E26" s="13">
        <v>1</v>
      </c>
      <c r="F26" s="13">
        <f t="shared" si="2"/>
        <v>602698</v>
      </c>
    </row>
    <row r="27" spans="1:6" ht="14.25" customHeight="1" x14ac:dyDescent="0.15">
      <c r="A27" s="102"/>
      <c r="B27" s="102"/>
      <c r="C27" s="10" t="s">
        <v>184</v>
      </c>
      <c r="D27" s="13">
        <v>413000</v>
      </c>
      <c r="E27" s="13">
        <v>0</v>
      </c>
      <c r="F27" s="13">
        <f t="shared" si="2"/>
        <v>413000</v>
      </c>
    </row>
    <row r="28" spans="1:6" ht="14.25" customHeight="1" x14ac:dyDescent="0.15">
      <c r="A28" s="102"/>
      <c r="B28" s="103"/>
      <c r="C28" s="8" t="s">
        <v>20</v>
      </c>
      <c r="D28" s="14">
        <v>1015699</v>
      </c>
      <c r="E28" s="14">
        <v>1</v>
      </c>
      <c r="F28" s="14">
        <f t="shared" si="2"/>
        <v>1015698</v>
      </c>
    </row>
    <row r="29" spans="1:6" ht="14.25" customHeight="1" x14ac:dyDescent="0.15">
      <c r="A29" s="103"/>
      <c r="B29" s="104" t="s">
        <v>36</v>
      </c>
      <c r="C29" s="105"/>
      <c r="D29" s="14">
        <f>D25-D28</f>
        <v>-602699</v>
      </c>
      <c r="E29" s="14">
        <f>E25-E28</f>
        <v>-1</v>
      </c>
      <c r="F29" s="14">
        <f>F25-F28</f>
        <v>-602698</v>
      </c>
    </row>
    <row r="30" spans="1:6" ht="14.25" customHeight="1" x14ac:dyDescent="0.15">
      <c r="A30" s="104" t="s">
        <v>65</v>
      </c>
      <c r="B30" s="115"/>
      <c r="C30" s="105"/>
      <c r="D30" s="14">
        <f>D23+D29</f>
        <v>8071354</v>
      </c>
      <c r="E30" s="14">
        <f>E23+E29</f>
        <v>16075829</v>
      </c>
      <c r="F30" s="14">
        <f>F23+F29</f>
        <v>-8004475</v>
      </c>
    </row>
    <row r="31" spans="1:6" ht="14.25" customHeight="1" x14ac:dyDescent="0.15">
      <c r="A31" s="101" t="s">
        <v>17</v>
      </c>
      <c r="B31" s="104" t="s">
        <v>66</v>
      </c>
      <c r="C31" s="105"/>
      <c r="D31" s="14">
        <v>75130145</v>
      </c>
      <c r="E31" s="14">
        <v>69554316</v>
      </c>
      <c r="F31" s="14">
        <f>D31-E31</f>
        <v>5575829</v>
      </c>
    </row>
    <row r="32" spans="1:6" ht="14.25" customHeight="1" x14ac:dyDescent="0.15">
      <c r="A32" s="102"/>
      <c r="B32" s="104" t="s">
        <v>67</v>
      </c>
      <c r="C32" s="105"/>
      <c r="D32" s="14">
        <f>D30+D31</f>
        <v>83201499</v>
      </c>
      <c r="E32" s="14">
        <f>E30+E31</f>
        <v>85630145</v>
      </c>
      <c r="F32" s="14">
        <f>F30+F31</f>
        <v>-2428646</v>
      </c>
    </row>
    <row r="33" spans="1:6" ht="14.25" customHeight="1" x14ac:dyDescent="0.15">
      <c r="A33" s="102"/>
      <c r="B33" s="104" t="s">
        <v>68</v>
      </c>
      <c r="C33" s="105"/>
      <c r="D33" s="14">
        <v>0</v>
      </c>
      <c r="E33" s="14">
        <v>0</v>
      </c>
      <c r="F33" s="14">
        <f t="shared" ref="F33:F35" si="3">D33-E33</f>
        <v>0</v>
      </c>
    </row>
    <row r="34" spans="1:6" ht="14.25" customHeight="1" x14ac:dyDescent="0.15">
      <c r="A34" s="102"/>
      <c r="B34" s="104" t="s">
        <v>69</v>
      </c>
      <c r="C34" s="105"/>
      <c r="D34" s="14">
        <v>47000000</v>
      </c>
      <c r="E34" s="14">
        <v>0</v>
      </c>
      <c r="F34" s="14">
        <f t="shared" si="3"/>
        <v>47000000</v>
      </c>
    </row>
    <row r="35" spans="1:6" ht="14.25" customHeight="1" x14ac:dyDescent="0.15">
      <c r="A35" s="102"/>
      <c r="B35" s="104" t="s">
        <v>70</v>
      </c>
      <c r="C35" s="105"/>
      <c r="D35" s="14">
        <v>4000000</v>
      </c>
      <c r="E35" s="14">
        <v>10500000</v>
      </c>
      <c r="F35" s="14">
        <f t="shared" si="3"/>
        <v>-6500000</v>
      </c>
    </row>
    <row r="36" spans="1:6" ht="28.5" customHeight="1" x14ac:dyDescent="0.15">
      <c r="A36" s="103"/>
      <c r="B36" s="127" t="s">
        <v>71</v>
      </c>
      <c r="C36" s="128"/>
      <c r="D36" s="14">
        <f>D32+D33+D34-D35</f>
        <v>126201499</v>
      </c>
      <c r="E36" s="14">
        <f>E32+E33+E34-E35</f>
        <v>75130145</v>
      </c>
      <c r="F36" s="14">
        <f>F32+F33+F34-F35</f>
        <v>51071354</v>
      </c>
    </row>
    <row r="37" spans="1:6" ht="14.25" customHeight="1" x14ac:dyDescent="0.15">
      <c r="A37" s="160"/>
      <c r="B37" s="161"/>
      <c r="C37" s="161"/>
      <c r="D37" s="161"/>
      <c r="E37" s="161"/>
      <c r="F37" s="161"/>
    </row>
    <row r="38" spans="1:6" ht="14.25" customHeight="1" x14ac:dyDescent="0.15"/>
    <row r="39" spans="1:6" ht="14.25" customHeight="1" x14ac:dyDescent="0.15"/>
    <row r="40" spans="1:6" ht="14.25" customHeight="1" x14ac:dyDescent="0.15"/>
    <row r="41" spans="1:6" ht="14.25" customHeight="1" x14ac:dyDescent="0.15"/>
    <row r="42" spans="1:6" ht="14.25" customHeight="1" x14ac:dyDescent="0.15"/>
    <row r="43" spans="1:6" ht="14.25" customHeight="1" x14ac:dyDescent="0.15"/>
    <row r="44" spans="1:6" ht="14.25" customHeight="1" x14ac:dyDescent="0.15"/>
    <row r="45" spans="1:6" ht="14.25" customHeight="1" x14ac:dyDescent="0.15"/>
    <row r="46" spans="1:6" ht="14.25" customHeight="1" x14ac:dyDescent="0.15"/>
    <row r="47" spans="1:6" ht="14.25" customHeight="1" x14ac:dyDescent="0.15"/>
    <row r="48" spans="1:6" ht="14.25" customHeight="1" x14ac:dyDescent="0.15"/>
    <row r="49" ht="14.25" customHeight="1" x14ac:dyDescent="0.15"/>
    <row r="50" ht="14.25" customHeight="1" x14ac:dyDescent="0.15"/>
    <row r="51" ht="14.25" customHeight="1" x14ac:dyDescent="0.15"/>
    <row r="52" ht="14.25" customHeight="1" x14ac:dyDescent="0.15"/>
    <row r="53" ht="14.25" customHeight="1" x14ac:dyDescent="0.15"/>
    <row r="54" ht="14.25" customHeight="1" x14ac:dyDescent="0.15"/>
    <row r="55" ht="14.25" customHeight="1" x14ac:dyDescent="0.15"/>
    <row r="56" ht="14.25" customHeight="1" x14ac:dyDescent="0.15"/>
    <row r="57" ht="14.25" customHeight="1" x14ac:dyDescent="0.15"/>
    <row r="58" ht="14.25" customHeight="1" x14ac:dyDescent="0.15"/>
    <row r="59" ht="14.25" customHeight="1" x14ac:dyDescent="0.15"/>
    <row r="60" ht="14.25" customHeight="1" x14ac:dyDescent="0.15"/>
    <row r="61" ht="14.25" customHeight="1" x14ac:dyDescent="0.15"/>
    <row r="62" ht="14.25" customHeight="1" x14ac:dyDescent="0.15"/>
    <row r="63" ht="14.25" customHeight="1" x14ac:dyDescent="0.15"/>
    <row r="64" ht="14.25" customHeight="1" x14ac:dyDescent="0.15"/>
    <row r="65" ht="14.25" customHeight="1" x14ac:dyDescent="0.15"/>
    <row r="66" ht="14.25" customHeight="1" x14ac:dyDescent="0.15"/>
    <row r="67" ht="14.25" customHeight="1" x14ac:dyDescent="0.15"/>
    <row r="68" ht="14.25" customHeight="1" x14ac:dyDescent="0.15"/>
    <row r="69" ht="14.25" customHeight="1" x14ac:dyDescent="0.15"/>
    <row r="70" ht="14.25" customHeight="1" x14ac:dyDescent="0.15"/>
    <row r="71" ht="14.25" customHeight="1" x14ac:dyDescent="0.15"/>
    <row r="72" ht="14.25" customHeight="1" x14ac:dyDescent="0.15"/>
    <row r="73" ht="14.25" customHeight="1" x14ac:dyDescent="0.15"/>
    <row r="74" ht="14.25" customHeight="1" x14ac:dyDescent="0.15"/>
    <row r="75" ht="14.25" customHeight="1" x14ac:dyDescent="0.15"/>
    <row r="76" ht="14.25" customHeight="1" x14ac:dyDescent="0.15"/>
    <row r="77" ht="14.25" customHeight="1" x14ac:dyDescent="0.15"/>
    <row r="78" ht="14.25" customHeight="1" x14ac:dyDescent="0.15"/>
    <row r="79" ht="14.25" customHeight="1" x14ac:dyDescent="0.15"/>
    <row r="80" ht="14.25" customHeight="1" x14ac:dyDescent="0.15"/>
    <row r="81" ht="14.25" customHeight="1" x14ac:dyDescent="0.15"/>
    <row r="82" ht="14.25" customHeight="1" x14ac:dyDescent="0.15"/>
    <row r="83" ht="14.25" customHeight="1" x14ac:dyDescent="0.15"/>
    <row r="84" ht="14.25" customHeight="1" x14ac:dyDescent="0.15"/>
    <row r="85" ht="14.25" customHeight="1" x14ac:dyDescent="0.15"/>
    <row r="86" ht="14.25" customHeight="1" x14ac:dyDescent="0.15"/>
    <row r="87" ht="14.25" customHeight="1" x14ac:dyDescent="0.15"/>
    <row r="88" ht="14.25" customHeight="1" x14ac:dyDescent="0.15"/>
    <row r="89" ht="14.25" customHeight="1" x14ac:dyDescent="0.15"/>
    <row r="90" ht="14.25" customHeight="1" x14ac:dyDescent="0.15"/>
    <row r="91" ht="14.25" customHeight="1" x14ac:dyDescent="0.15"/>
    <row r="92" ht="14.25" customHeight="1" x14ac:dyDescent="0.15"/>
    <row r="93" ht="14.25" customHeight="1" x14ac:dyDescent="0.15"/>
    <row r="94" ht="14.25" customHeight="1" x14ac:dyDescent="0.15"/>
    <row r="95" ht="14.25" customHeight="1" x14ac:dyDescent="0.15"/>
    <row r="96" ht="14.25" customHeight="1" x14ac:dyDescent="0.15"/>
    <row r="97" ht="14.25" customHeight="1" x14ac:dyDescent="0.15"/>
    <row r="98" ht="14.25" customHeight="1" x14ac:dyDescent="0.15"/>
    <row r="99" ht="14.25" customHeight="1" x14ac:dyDescent="0.15"/>
    <row r="100" ht="14.25" customHeight="1" x14ac:dyDescent="0.15"/>
    <row r="101" ht="14.25" customHeight="1" x14ac:dyDescent="0.15"/>
    <row r="102" ht="14.25" customHeight="1" x14ac:dyDescent="0.15"/>
    <row r="103" ht="14.25" customHeight="1" x14ac:dyDescent="0.15"/>
    <row r="104" ht="14.25" customHeight="1" x14ac:dyDescent="0.15"/>
    <row r="105" ht="14.25" customHeight="1" x14ac:dyDescent="0.15"/>
    <row r="106" ht="14.25" customHeight="1" x14ac:dyDescent="0.15"/>
    <row r="107" ht="14.25" customHeight="1" x14ac:dyDescent="0.15"/>
    <row r="108" ht="14.25" customHeight="1" x14ac:dyDescent="0.15"/>
    <row r="109" ht="14.25" customHeight="1" x14ac:dyDescent="0.15"/>
    <row r="110" ht="14.25" customHeight="1" x14ac:dyDescent="0.15"/>
    <row r="111" ht="14.25" customHeight="1" x14ac:dyDescent="0.15"/>
    <row r="112" ht="14.25" customHeight="1" x14ac:dyDescent="0.15"/>
    <row r="113" ht="14.25" customHeight="1" x14ac:dyDescent="0.15"/>
    <row r="114" ht="14.25" customHeight="1" x14ac:dyDescent="0.15"/>
    <row r="115" ht="14.25" customHeight="1" x14ac:dyDescent="0.15"/>
    <row r="116" ht="14.25" customHeight="1" x14ac:dyDescent="0.15"/>
    <row r="117" ht="14.25" customHeight="1" x14ac:dyDescent="0.15"/>
    <row r="118" ht="14.25" customHeight="1" x14ac:dyDescent="0.15"/>
    <row r="119" ht="14.25" customHeight="1" x14ac:dyDescent="0.15"/>
    <row r="120" ht="14.25" customHeight="1" x14ac:dyDescent="0.15"/>
    <row r="121" ht="14.25" customHeight="1" x14ac:dyDescent="0.15"/>
    <row r="122" ht="14.25" customHeight="1" x14ac:dyDescent="0.15"/>
    <row r="123" ht="14.25" customHeight="1" x14ac:dyDescent="0.15"/>
    <row r="124" ht="14.25" customHeight="1" x14ac:dyDescent="0.15"/>
    <row r="125" ht="14.25" customHeight="1" x14ac:dyDescent="0.15"/>
    <row r="126" ht="14.25" customHeight="1" x14ac:dyDescent="0.15"/>
    <row r="127" ht="14.25" customHeight="1" x14ac:dyDescent="0.15"/>
    <row r="128" ht="14.25" customHeight="1" x14ac:dyDescent="0.15"/>
    <row r="129" ht="14.25" customHeight="1" x14ac:dyDescent="0.15"/>
    <row r="130" ht="14.25" customHeight="1" x14ac:dyDescent="0.15"/>
    <row r="131" ht="14.25" customHeight="1" x14ac:dyDescent="0.15"/>
    <row r="132" ht="14.25" customHeight="1" x14ac:dyDescent="0.15"/>
    <row r="133" ht="14.25" customHeight="1" x14ac:dyDescent="0.15"/>
    <row r="134" ht="14.25" customHeight="1" x14ac:dyDescent="0.15"/>
    <row r="135" ht="14.25" customHeight="1" x14ac:dyDescent="0.15"/>
    <row r="136" ht="14.25" customHeight="1" x14ac:dyDescent="0.15"/>
  </sheetData>
  <sheetProtection algorithmName="SHA-512" hashValue="G0eFdzc60iEk2bSjIOZIsbHwawDig48jk6fw5cgg98lNh4Q0NfBOt1MjFwN0pbsJqKCAJX822accJHlLBpnm6w==" saltValue="zvnPc3cOWN+7jws7zy6YOQ==" spinCount="100000" sheet="1" scenarios="1" selectLockedCells="1"/>
  <mergeCells count="26">
    <mergeCell ref="B35:C35"/>
    <mergeCell ref="B36:C36"/>
    <mergeCell ref="A37:F37"/>
    <mergeCell ref="A30:C30"/>
    <mergeCell ref="A31:A36"/>
    <mergeCell ref="B31:C31"/>
    <mergeCell ref="B32:C32"/>
    <mergeCell ref="B33:C33"/>
    <mergeCell ref="B34:C34"/>
    <mergeCell ref="A16:A22"/>
    <mergeCell ref="B16:B18"/>
    <mergeCell ref="B19:B21"/>
    <mergeCell ref="B22:C22"/>
    <mergeCell ref="A23:C23"/>
    <mergeCell ref="A24:A29"/>
    <mergeCell ref="B24:B25"/>
    <mergeCell ref="B26:B28"/>
    <mergeCell ref="B29:C29"/>
    <mergeCell ref="D2:F2"/>
    <mergeCell ref="A3:F3"/>
    <mergeCell ref="A4:F4"/>
    <mergeCell ref="A6:C6"/>
    <mergeCell ref="A7:A15"/>
    <mergeCell ref="B7:B8"/>
    <mergeCell ref="B9:B14"/>
    <mergeCell ref="B15:C15"/>
  </mergeCells>
  <phoneticPr fontId="2"/>
  <pageMargins left="0" right="0" top="0.39370078740157483" bottom="0" header="0" footer="0"/>
  <pageSetup paperSize="9" firstPageNumber="11" orientation="portrait" useFirstPageNumber="1" horizontalDpi="300" verticalDpi="300" r:id="rId1"/>
  <headerFooter scaleWithDoc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E01C7-61AC-477F-9B27-479853DEF5E3}">
  <dimension ref="A1:M42"/>
  <sheetViews>
    <sheetView view="pageBreakPreview" zoomScaleNormal="100" zoomScaleSheetLayoutView="100" workbookViewId="0"/>
  </sheetViews>
  <sheetFormatPr defaultRowHeight="13.5" x14ac:dyDescent="0.15"/>
  <cols>
    <col min="1" max="1" width="3.5" style="1" customWidth="1"/>
    <col min="2" max="2" width="3.375" style="1" customWidth="1"/>
    <col min="3" max="3" width="36.125" style="1" customWidth="1"/>
    <col min="4" max="6" width="8.625" style="1" customWidth="1"/>
    <col min="7" max="7" width="8.625" style="2" customWidth="1"/>
    <col min="8" max="8" width="8.625" style="1" customWidth="1"/>
    <col min="9" max="16384" width="9" style="1"/>
  </cols>
  <sheetData>
    <row r="1" spans="1:13" ht="21.75" customHeight="1" x14ac:dyDescent="0.15">
      <c r="A1" s="12"/>
      <c r="B1" s="12"/>
      <c r="C1" s="12"/>
      <c r="D1" s="12"/>
      <c r="E1" s="12"/>
      <c r="F1" s="12"/>
      <c r="G1" s="84"/>
      <c r="H1" s="12"/>
    </row>
    <row r="2" spans="1:13" x14ac:dyDescent="0.15">
      <c r="A2" s="84"/>
      <c r="B2" s="84"/>
      <c r="C2" s="84"/>
      <c r="D2" s="129" t="s">
        <v>189</v>
      </c>
      <c r="E2" s="129"/>
      <c r="F2" s="129"/>
      <c r="G2" s="129"/>
      <c r="H2" s="129"/>
      <c r="I2" s="4"/>
      <c r="J2" s="4"/>
      <c r="K2" s="4"/>
      <c r="L2" s="4"/>
      <c r="M2" s="4"/>
    </row>
    <row r="3" spans="1:13" ht="14.25" x14ac:dyDescent="0.15">
      <c r="A3" s="130" t="s">
        <v>190</v>
      </c>
      <c r="B3" s="130"/>
      <c r="C3" s="130"/>
      <c r="D3" s="130"/>
      <c r="E3" s="130"/>
      <c r="F3" s="130"/>
      <c r="G3" s="130"/>
      <c r="H3" s="130"/>
    </row>
    <row r="4" spans="1:13" x14ac:dyDescent="0.15">
      <c r="A4" s="84"/>
      <c r="B4" s="12"/>
      <c r="C4" s="21"/>
      <c r="D4" s="84"/>
      <c r="E4" s="84"/>
      <c r="F4" s="84"/>
      <c r="G4" s="84"/>
      <c r="H4" s="84"/>
    </row>
    <row r="5" spans="1:13" x14ac:dyDescent="0.15">
      <c r="A5" s="131" t="s">
        <v>103</v>
      </c>
      <c r="B5" s="131"/>
      <c r="C5" s="131"/>
      <c r="D5" s="131"/>
      <c r="E5" s="131"/>
      <c r="F5" s="131"/>
      <c r="G5" s="131"/>
      <c r="H5" s="131"/>
    </row>
    <row r="6" spans="1:13" ht="13.5" customHeight="1" x14ac:dyDescent="0.15">
      <c r="A6" s="84"/>
      <c r="B6" s="84"/>
      <c r="C6" s="84"/>
      <c r="D6" s="84"/>
      <c r="E6" s="84"/>
      <c r="F6" s="84"/>
      <c r="G6" s="84"/>
      <c r="H6" s="71" t="s">
        <v>57</v>
      </c>
    </row>
    <row r="7" spans="1:13" ht="14.25" customHeight="1" x14ac:dyDescent="0.15">
      <c r="A7" s="139" t="s">
        <v>37</v>
      </c>
      <c r="B7" s="140"/>
      <c r="C7" s="141"/>
      <c r="D7" s="135" t="s">
        <v>104</v>
      </c>
      <c r="E7" s="135" t="s">
        <v>105</v>
      </c>
      <c r="F7" s="135" t="s">
        <v>106</v>
      </c>
      <c r="G7" s="135" t="s">
        <v>107</v>
      </c>
      <c r="H7" s="135" t="s">
        <v>108</v>
      </c>
    </row>
    <row r="8" spans="1:13" ht="14.25" customHeight="1" x14ac:dyDescent="0.15">
      <c r="A8" s="142"/>
      <c r="B8" s="143"/>
      <c r="C8" s="144"/>
      <c r="D8" s="136"/>
      <c r="E8" s="136"/>
      <c r="F8" s="136"/>
      <c r="G8" s="136"/>
      <c r="H8" s="136"/>
    </row>
    <row r="9" spans="1:13" ht="14.25" customHeight="1" x14ac:dyDescent="0.15">
      <c r="A9" s="132" t="s">
        <v>169</v>
      </c>
      <c r="B9" s="132" t="s">
        <v>170</v>
      </c>
      <c r="C9" s="23" t="s">
        <v>171</v>
      </c>
      <c r="D9" s="13">
        <v>0</v>
      </c>
      <c r="E9" s="13">
        <v>187652170</v>
      </c>
      <c r="F9" s="13">
        <v>187652170</v>
      </c>
      <c r="G9" s="13">
        <v>0</v>
      </c>
      <c r="H9" s="13">
        <v>187652170</v>
      </c>
    </row>
    <row r="10" spans="1:13" ht="14.25" customHeight="1" x14ac:dyDescent="0.15">
      <c r="A10" s="133"/>
      <c r="B10" s="134"/>
      <c r="C10" s="11" t="s">
        <v>23</v>
      </c>
      <c r="D10" s="14">
        <v>0</v>
      </c>
      <c r="E10" s="14">
        <v>187652170</v>
      </c>
      <c r="F10" s="14">
        <v>187652170</v>
      </c>
      <c r="G10" s="14">
        <v>0</v>
      </c>
      <c r="H10" s="14">
        <v>187652170</v>
      </c>
    </row>
    <row r="11" spans="1:13" ht="14.25" customHeight="1" x14ac:dyDescent="0.15">
      <c r="A11" s="133"/>
      <c r="B11" s="132" t="s">
        <v>16</v>
      </c>
      <c r="C11" s="23" t="s">
        <v>172</v>
      </c>
      <c r="D11" s="13">
        <v>0</v>
      </c>
      <c r="E11" s="13">
        <v>140929937</v>
      </c>
      <c r="F11" s="13">
        <v>140929937</v>
      </c>
      <c r="G11" s="13">
        <v>0</v>
      </c>
      <c r="H11" s="13">
        <v>140929937</v>
      </c>
    </row>
    <row r="12" spans="1:13" ht="14.25" customHeight="1" x14ac:dyDescent="0.15">
      <c r="A12" s="133"/>
      <c r="B12" s="133"/>
      <c r="C12" s="23" t="s">
        <v>173</v>
      </c>
      <c r="D12" s="13">
        <v>0</v>
      </c>
      <c r="E12" s="13">
        <v>19996430</v>
      </c>
      <c r="F12" s="13">
        <v>19996430</v>
      </c>
      <c r="G12" s="13">
        <v>0</v>
      </c>
      <c r="H12" s="13">
        <v>19996430</v>
      </c>
    </row>
    <row r="13" spans="1:13" ht="14.25" customHeight="1" x14ac:dyDescent="0.15">
      <c r="A13" s="133"/>
      <c r="B13" s="133"/>
      <c r="C13" s="23" t="s">
        <v>174</v>
      </c>
      <c r="D13" s="13">
        <v>144000</v>
      </c>
      <c r="E13" s="13">
        <v>8905417</v>
      </c>
      <c r="F13" s="13">
        <v>9049417</v>
      </c>
      <c r="G13" s="13">
        <v>0</v>
      </c>
      <c r="H13" s="13">
        <v>9049417</v>
      </c>
    </row>
    <row r="14" spans="1:13" ht="14.25" customHeight="1" x14ac:dyDescent="0.15">
      <c r="A14" s="133"/>
      <c r="B14" s="133"/>
      <c r="C14" s="23" t="s">
        <v>175</v>
      </c>
      <c r="D14" s="13">
        <v>0</v>
      </c>
      <c r="E14" s="13">
        <v>14514390</v>
      </c>
      <c r="F14" s="13">
        <v>14514390</v>
      </c>
      <c r="G14" s="13">
        <v>0</v>
      </c>
      <c r="H14" s="13">
        <v>14514390</v>
      </c>
    </row>
    <row r="15" spans="1:13" ht="14.25" customHeight="1" x14ac:dyDescent="0.15">
      <c r="A15" s="133"/>
      <c r="B15" s="133"/>
      <c r="C15" s="23" t="s">
        <v>176</v>
      </c>
      <c r="D15" s="13">
        <v>0</v>
      </c>
      <c r="E15" s="13">
        <v>-5653437</v>
      </c>
      <c r="F15" s="13">
        <v>-5653437</v>
      </c>
      <c r="G15" s="13">
        <v>0</v>
      </c>
      <c r="H15" s="13">
        <v>-5653437</v>
      </c>
    </row>
    <row r="16" spans="1:13" ht="14.25" customHeight="1" x14ac:dyDescent="0.15">
      <c r="A16" s="133"/>
      <c r="B16" s="134"/>
      <c r="C16" s="11" t="s">
        <v>24</v>
      </c>
      <c r="D16" s="14">
        <v>144000</v>
      </c>
      <c r="E16" s="14">
        <v>178692737</v>
      </c>
      <c r="F16" s="14">
        <v>178836737</v>
      </c>
      <c r="G16" s="14">
        <v>0</v>
      </c>
      <c r="H16" s="14">
        <v>178836737</v>
      </c>
    </row>
    <row r="17" spans="1:8" ht="14.25" customHeight="1" x14ac:dyDescent="0.15">
      <c r="A17" s="134"/>
      <c r="B17" s="137" t="s">
        <v>25</v>
      </c>
      <c r="C17" s="138"/>
      <c r="D17" s="14">
        <f>D10-D16</f>
        <v>-144000</v>
      </c>
      <c r="E17" s="14">
        <f>E10-E16</f>
        <v>8959433</v>
      </c>
      <c r="F17" s="14">
        <f>F10-F16</f>
        <v>8815433</v>
      </c>
      <c r="G17" s="14">
        <f>G10-G16</f>
        <v>0</v>
      </c>
      <c r="H17" s="14">
        <f>H10-H16</f>
        <v>8815433</v>
      </c>
    </row>
    <row r="18" spans="1:8" ht="14.25" customHeight="1" x14ac:dyDescent="0.15">
      <c r="A18" s="132" t="s">
        <v>26</v>
      </c>
      <c r="B18" s="132" t="s">
        <v>15</v>
      </c>
      <c r="C18" s="24" t="s">
        <v>177</v>
      </c>
      <c r="D18" s="76">
        <v>167</v>
      </c>
      <c r="E18" s="76">
        <v>7339</v>
      </c>
      <c r="F18" s="76">
        <v>7506</v>
      </c>
      <c r="G18" s="76">
        <v>0</v>
      </c>
      <c r="H18" s="76">
        <v>7506</v>
      </c>
    </row>
    <row r="19" spans="1:8" ht="14.25" customHeight="1" x14ac:dyDescent="0.15">
      <c r="A19" s="133"/>
      <c r="B19" s="133"/>
      <c r="C19" s="23" t="s">
        <v>178</v>
      </c>
      <c r="D19" s="13">
        <v>0</v>
      </c>
      <c r="E19" s="13">
        <v>1525300</v>
      </c>
      <c r="F19" s="13">
        <v>1525300</v>
      </c>
      <c r="G19" s="13">
        <v>0</v>
      </c>
      <c r="H19" s="13">
        <v>1525300</v>
      </c>
    </row>
    <row r="20" spans="1:8" ht="14.25" customHeight="1" x14ac:dyDescent="0.15">
      <c r="A20" s="133"/>
      <c r="B20" s="134"/>
      <c r="C20" s="11" t="s">
        <v>27</v>
      </c>
      <c r="D20" s="14">
        <v>167</v>
      </c>
      <c r="E20" s="14">
        <v>1532639</v>
      </c>
      <c r="F20" s="14">
        <v>1532806</v>
      </c>
      <c r="G20" s="14">
        <v>0</v>
      </c>
      <c r="H20" s="14">
        <v>1532806</v>
      </c>
    </row>
    <row r="21" spans="1:8" ht="14.25" customHeight="1" x14ac:dyDescent="0.15">
      <c r="A21" s="133"/>
      <c r="B21" s="132" t="s">
        <v>16</v>
      </c>
      <c r="C21" s="23" t="s">
        <v>179</v>
      </c>
      <c r="D21" s="76">
        <v>0</v>
      </c>
      <c r="E21" s="76">
        <v>171786</v>
      </c>
      <c r="F21" s="76">
        <v>171786</v>
      </c>
      <c r="G21" s="76">
        <v>0</v>
      </c>
      <c r="H21" s="76">
        <v>171786</v>
      </c>
    </row>
    <row r="22" spans="1:8" ht="14.25" customHeight="1" x14ac:dyDescent="0.15">
      <c r="A22" s="133"/>
      <c r="B22" s="133"/>
      <c r="C22" s="23" t="s">
        <v>180</v>
      </c>
      <c r="D22" s="13">
        <v>0</v>
      </c>
      <c r="E22" s="13">
        <v>1502400</v>
      </c>
      <c r="F22" s="13">
        <v>1502400</v>
      </c>
      <c r="G22" s="13">
        <v>0</v>
      </c>
      <c r="H22" s="13">
        <v>1502400</v>
      </c>
    </row>
    <row r="23" spans="1:8" ht="14.25" customHeight="1" x14ac:dyDescent="0.15">
      <c r="A23" s="133"/>
      <c r="B23" s="134"/>
      <c r="C23" s="11" t="s">
        <v>28</v>
      </c>
      <c r="D23" s="14">
        <v>0</v>
      </c>
      <c r="E23" s="14">
        <v>1674186</v>
      </c>
      <c r="F23" s="14">
        <v>1674186</v>
      </c>
      <c r="G23" s="14">
        <v>0</v>
      </c>
      <c r="H23" s="14">
        <v>1674186</v>
      </c>
    </row>
    <row r="24" spans="1:8" ht="14.25" customHeight="1" x14ac:dyDescent="0.15">
      <c r="A24" s="134"/>
      <c r="B24" s="137" t="s">
        <v>29</v>
      </c>
      <c r="C24" s="138"/>
      <c r="D24" s="14">
        <f>D20-D23</f>
        <v>167</v>
      </c>
      <c r="E24" s="14">
        <f>E20-E23</f>
        <v>-141547</v>
      </c>
      <c r="F24" s="14">
        <f>F20-F23</f>
        <v>-141380</v>
      </c>
      <c r="G24" s="14">
        <f>G20-G23</f>
        <v>0</v>
      </c>
      <c r="H24" s="14">
        <f>H20-H23</f>
        <v>-141380</v>
      </c>
    </row>
    <row r="25" spans="1:8" ht="14.25" customHeight="1" x14ac:dyDescent="0.15">
      <c r="A25" s="145" t="s">
        <v>30</v>
      </c>
      <c r="B25" s="146"/>
      <c r="C25" s="147"/>
      <c r="D25" s="14">
        <f>D17+D24</f>
        <v>-143833</v>
      </c>
      <c r="E25" s="14">
        <f>E17+E24</f>
        <v>8817886</v>
      </c>
      <c r="F25" s="14">
        <f>F17+F24</f>
        <v>8674053</v>
      </c>
      <c r="G25" s="14">
        <f>G17+G24</f>
        <v>0</v>
      </c>
      <c r="H25" s="14">
        <f>H17+H24</f>
        <v>8674053</v>
      </c>
    </row>
    <row r="26" spans="1:8" ht="14.25" customHeight="1" x14ac:dyDescent="0.15">
      <c r="A26" s="132" t="s">
        <v>18</v>
      </c>
      <c r="B26" s="132" t="s">
        <v>15</v>
      </c>
      <c r="C26" s="24" t="s">
        <v>182</v>
      </c>
      <c r="D26" s="76">
        <v>0</v>
      </c>
      <c r="E26" s="76">
        <v>413000</v>
      </c>
      <c r="F26" s="76">
        <v>413000</v>
      </c>
      <c r="G26" s="76">
        <v>0</v>
      </c>
      <c r="H26" s="76">
        <v>413000</v>
      </c>
    </row>
    <row r="27" spans="1:8" ht="14.25" customHeight="1" x14ac:dyDescent="0.15">
      <c r="A27" s="133"/>
      <c r="B27" s="133"/>
      <c r="C27" s="23" t="s">
        <v>187</v>
      </c>
      <c r="D27" s="13">
        <v>144000</v>
      </c>
      <c r="E27" s="13">
        <v>0</v>
      </c>
      <c r="F27" s="13">
        <v>144000</v>
      </c>
      <c r="G27" s="13">
        <v>-144000</v>
      </c>
      <c r="H27" s="13">
        <v>0</v>
      </c>
    </row>
    <row r="28" spans="1:8" ht="14.25" customHeight="1" x14ac:dyDescent="0.15">
      <c r="A28" s="133"/>
      <c r="B28" s="134"/>
      <c r="C28" s="11" t="s">
        <v>19</v>
      </c>
      <c r="D28" s="14">
        <v>144000</v>
      </c>
      <c r="E28" s="14">
        <v>413000</v>
      </c>
      <c r="F28" s="14">
        <v>557000</v>
      </c>
      <c r="G28" s="14">
        <v>-144000</v>
      </c>
      <c r="H28" s="14">
        <v>413000</v>
      </c>
    </row>
    <row r="29" spans="1:8" ht="14.25" customHeight="1" x14ac:dyDescent="0.15">
      <c r="A29" s="133"/>
      <c r="B29" s="132" t="s">
        <v>16</v>
      </c>
      <c r="C29" s="23" t="s">
        <v>183</v>
      </c>
      <c r="D29" s="13">
        <v>0</v>
      </c>
      <c r="E29" s="13">
        <v>602699</v>
      </c>
      <c r="F29" s="13">
        <v>602699</v>
      </c>
      <c r="G29" s="13">
        <v>0</v>
      </c>
      <c r="H29" s="13">
        <v>602699</v>
      </c>
    </row>
    <row r="30" spans="1:8" ht="14.25" customHeight="1" x14ac:dyDescent="0.15">
      <c r="A30" s="133"/>
      <c r="B30" s="133"/>
      <c r="C30" s="23" t="s">
        <v>184</v>
      </c>
      <c r="D30" s="13">
        <v>0</v>
      </c>
      <c r="E30" s="13">
        <v>413000</v>
      </c>
      <c r="F30" s="13">
        <v>413000</v>
      </c>
      <c r="G30" s="13">
        <v>0</v>
      </c>
      <c r="H30" s="13">
        <v>413000</v>
      </c>
    </row>
    <row r="31" spans="1:8" ht="14.25" customHeight="1" x14ac:dyDescent="0.15">
      <c r="A31" s="133"/>
      <c r="B31" s="133"/>
      <c r="C31" s="22" t="s">
        <v>188</v>
      </c>
      <c r="D31" s="13">
        <v>0</v>
      </c>
      <c r="E31" s="13">
        <v>144000</v>
      </c>
      <c r="F31" s="13">
        <v>144000</v>
      </c>
      <c r="G31" s="13">
        <v>-144000</v>
      </c>
      <c r="H31" s="13">
        <v>0</v>
      </c>
    </row>
    <row r="32" spans="1:8" ht="14.25" customHeight="1" x14ac:dyDescent="0.15">
      <c r="A32" s="133"/>
      <c r="B32" s="134"/>
      <c r="C32" s="85" t="s">
        <v>21</v>
      </c>
      <c r="D32" s="14">
        <v>0</v>
      </c>
      <c r="E32" s="14">
        <v>1159699</v>
      </c>
      <c r="F32" s="14">
        <v>1159699</v>
      </c>
      <c r="G32" s="14">
        <v>-144000</v>
      </c>
      <c r="H32" s="14">
        <v>1015699</v>
      </c>
    </row>
    <row r="33" spans="1:8" ht="14.25" customHeight="1" x14ac:dyDescent="0.15">
      <c r="A33" s="134"/>
      <c r="B33" s="137" t="s">
        <v>31</v>
      </c>
      <c r="C33" s="138"/>
      <c r="D33" s="14">
        <f>D28-D32</f>
        <v>144000</v>
      </c>
      <c r="E33" s="14">
        <f>E28-E32</f>
        <v>-746699</v>
      </c>
      <c r="F33" s="14">
        <f>F28-F32</f>
        <v>-602699</v>
      </c>
      <c r="G33" s="14">
        <f>G28-G32</f>
        <v>0</v>
      </c>
      <c r="H33" s="14">
        <f>H28-H32</f>
        <v>-602699</v>
      </c>
    </row>
    <row r="34" spans="1:8" ht="14.25" customHeight="1" x14ac:dyDescent="0.15">
      <c r="A34" s="137" t="s">
        <v>65</v>
      </c>
      <c r="B34" s="148"/>
      <c r="C34" s="138"/>
      <c r="D34" s="14">
        <f>D25+D33</f>
        <v>167</v>
      </c>
      <c r="E34" s="14">
        <f>E25+E33</f>
        <v>8071187</v>
      </c>
      <c r="F34" s="14">
        <f>F25+F33</f>
        <v>8071354</v>
      </c>
      <c r="G34" s="14">
        <f>G25+G33</f>
        <v>0</v>
      </c>
      <c r="H34" s="14">
        <f>H25+H33</f>
        <v>8071354</v>
      </c>
    </row>
    <row r="35" spans="1:8" ht="14.25" customHeight="1" x14ac:dyDescent="0.15">
      <c r="A35" s="132" t="s">
        <v>17</v>
      </c>
      <c r="B35" s="137" t="s">
        <v>66</v>
      </c>
      <c r="C35" s="138"/>
      <c r="D35" s="14">
        <v>3192256</v>
      </c>
      <c r="E35" s="14">
        <v>71937889</v>
      </c>
      <c r="F35" s="14">
        <v>75130145</v>
      </c>
      <c r="G35" s="14">
        <v>0</v>
      </c>
      <c r="H35" s="14">
        <v>75130145</v>
      </c>
    </row>
    <row r="36" spans="1:8" ht="14.25" customHeight="1" x14ac:dyDescent="0.15">
      <c r="A36" s="133"/>
      <c r="B36" s="137" t="s">
        <v>67</v>
      </c>
      <c r="C36" s="138"/>
      <c r="D36" s="14">
        <f>D34+D35</f>
        <v>3192423</v>
      </c>
      <c r="E36" s="14">
        <f>E34+E35</f>
        <v>80009076</v>
      </c>
      <c r="F36" s="14">
        <f>F34+F35</f>
        <v>83201499</v>
      </c>
      <c r="G36" s="14">
        <f>G34+G35</f>
        <v>0</v>
      </c>
      <c r="H36" s="14">
        <f>H34+H35</f>
        <v>83201499</v>
      </c>
    </row>
    <row r="37" spans="1:8" ht="14.25" customHeight="1" x14ac:dyDescent="0.15">
      <c r="A37" s="133"/>
      <c r="B37" s="137" t="s">
        <v>68</v>
      </c>
      <c r="C37" s="138"/>
      <c r="D37" s="14">
        <v>0</v>
      </c>
      <c r="E37" s="14">
        <v>0</v>
      </c>
      <c r="F37" s="14">
        <v>0</v>
      </c>
      <c r="G37" s="14">
        <v>0</v>
      </c>
      <c r="H37" s="14">
        <v>0</v>
      </c>
    </row>
    <row r="38" spans="1:8" ht="14.25" customHeight="1" x14ac:dyDescent="0.15">
      <c r="A38" s="133"/>
      <c r="B38" s="137" t="s">
        <v>69</v>
      </c>
      <c r="C38" s="138"/>
      <c r="D38" s="14">
        <v>0</v>
      </c>
      <c r="E38" s="14">
        <v>47000000</v>
      </c>
      <c r="F38" s="14">
        <v>47000000</v>
      </c>
      <c r="G38" s="14">
        <v>0</v>
      </c>
      <c r="H38" s="14">
        <v>47000000</v>
      </c>
    </row>
    <row r="39" spans="1:8" ht="14.25" customHeight="1" x14ac:dyDescent="0.15">
      <c r="A39" s="133"/>
      <c r="B39" s="137" t="s">
        <v>70</v>
      </c>
      <c r="C39" s="138"/>
      <c r="D39" s="14">
        <v>0</v>
      </c>
      <c r="E39" s="14">
        <v>4000000</v>
      </c>
      <c r="F39" s="14">
        <v>4000000</v>
      </c>
      <c r="G39" s="14">
        <v>0</v>
      </c>
      <c r="H39" s="14">
        <v>4000000</v>
      </c>
    </row>
    <row r="40" spans="1:8" ht="28.5" customHeight="1" x14ac:dyDescent="0.15">
      <c r="A40" s="134"/>
      <c r="B40" s="149" t="s">
        <v>71</v>
      </c>
      <c r="C40" s="150"/>
      <c r="D40" s="14">
        <f>D36+D37+D38-D39</f>
        <v>3192423</v>
      </c>
      <c r="E40" s="14">
        <f>E36+E37+E38-E39</f>
        <v>123009076</v>
      </c>
      <c r="F40" s="14">
        <f>F36+F37+F38-F39</f>
        <v>126201499</v>
      </c>
      <c r="G40" s="14">
        <f>G36+G37+G38-G39</f>
        <v>0</v>
      </c>
      <c r="H40" s="14">
        <f>H36+H37+H38-H39</f>
        <v>126201499</v>
      </c>
    </row>
    <row r="41" spans="1:8" ht="14.25" customHeight="1" x14ac:dyDescent="0.15">
      <c r="A41" s="160"/>
      <c r="B41" s="161"/>
      <c r="C41" s="161"/>
      <c r="D41" s="161"/>
      <c r="E41" s="161"/>
      <c r="F41" s="161"/>
      <c r="G41" s="161"/>
      <c r="H41" s="161"/>
    </row>
    <row r="42" spans="1:8" ht="14.25" customHeight="1" x14ac:dyDescent="0.15"/>
  </sheetData>
  <sheetProtection algorithmName="SHA-512" hashValue="00UHqmzh+ilZMaUMgcHIILIAtDwngKMof5RxF4KM5Ass0MIJ8Bhdnc/BfFsSwKlJUkXhAxonOKT0MH1sEiCWdg==" saltValue="w9Pmiv01W//zbifznw+D2w==" spinCount="100000" sheet="1" scenarios="1" selectLockedCells="1"/>
  <mergeCells count="31">
    <mergeCell ref="B40:C40"/>
    <mergeCell ref="A41:H41"/>
    <mergeCell ref="A35:A40"/>
    <mergeCell ref="B35:C35"/>
    <mergeCell ref="B36:C36"/>
    <mergeCell ref="B37:C37"/>
    <mergeCell ref="B38:C38"/>
    <mergeCell ref="B39:C39"/>
    <mergeCell ref="A25:C25"/>
    <mergeCell ref="A26:A33"/>
    <mergeCell ref="B26:B28"/>
    <mergeCell ref="B29:B32"/>
    <mergeCell ref="B33:C33"/>
    <mergeCell ref="A34:C34"/>
    <mergeCell ref="A9:A17"/>
    <mergeCell ref="B9:B10"/>
    <mergeCell ref="B11:B16"/>
    <mergeCell ref="B17:C17"/>
    <mergeCell ref="A18:A24"/>
    <mergeCell ref="B18:B20"/>
    <mergeCell ref="B21:B23"/>
    <mergeCell ref="B24:C24"/>
    <mergeCell ref="D2:H2"/>
    <mergeCell ref="A3:H3"/>
    <mergeCell ref="A5:H5"/>
    <mergeCell ref="A7:C8"/>
    <mergeCell ref="D7:D8"/>
    <mergeCell ref="E7:E8"/>
    <mergeCell ref="F7:F8"/>
    <mergeCell ref="G7:G8"/>
    <mergeCell ref="H7:H8"/>
  </mergeCells>
  <phoneticPr fontId="2"/>
  <pageMargins left="0" right="0" top="0.39370078740157483" bottom="0" header="0" footer="0"/>
  <pageSetup paperSize="9" firstPageNumber="13" orientation="portrait" useFirstPageNumber="1" horizontalDpi="300" verticalDpi="300" r:id="rId1"/>
  <headerFooter scaleWithDoc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6CBB5-35B6-412D-A05C-E7043B97D4C2}">
  <dimension ref="A1:F128"/>
  <sheetViews>
    <sheetView view="pageBreakPreview" zoomScaleNormal="100" zoomScaleSheetLayoutView="100" workbookViewId="0"/>
  </sheetViews>
  <sheetFormatPr defaultRowHeight="13.5" x14ac:dyDescent="0.15"/>
  <cols>
    <col min="1" max="1" width="3.625" style="1" customWidth="1"/>
    <col min="2" max="2" width="3.375" style="1" customWidth="1"/>
    <col min="3" max="3" width="38.75" style="1" customWidth="1"/>
    <col min="4" max="6" width="16.625" style="1" customWidth="1"/>
    <col min="7" max="7" width="1.5" style="1" customWidth="1"/>
    <col min="8" max="16384" width="9" style="1"/>
  </cols>
  <sheetData>
    <row r="1" spans="1:6" ht="21.75" customHeight="1" x14ac:dyDescent="0.15">
      <c r="A1" s="20"/>
      <c r="B1" s="20"/>
      <c r="C1" s="20"/>
      <c r="D1" s="20"/>
      <c r="E1" s="20"/>
      <c r="F1" s="20"/>
    </row>
    <row r="2" spans="1:6" ht="15.75" customHeight="1" x14ac:dyDescent="0.15">
      <c r="A2" s="73"/>
      <c r="B2" s="73"/>
      <c r="C2" s="73"/>
      <c r="D2" s="113" t="s">
        <v>195</v>
      </c>
      <c r="E2" s="113"/>
      <c r="F2" s="113"/>
    </row>
    <row r="3" spans="1:6" ht="14.25" x14ac:dyDescent="0.15">
      <c r="A3" s="114" t="s">
        <v>196</v>
      </c>
      <c r="B3" s="114"/>
      <c r="C3" s="114"/>
      <c r="D3" s="114"/>
      <c r="E3" s="114"/>
      <c r="F3" s="114"/>
    </row>
    <row r="4" spans="1:6" x14ac:dyDescent="0.15">
      <c r="A4" s="111" t="s">
        <v>103</v>
      </c>
      <c r="B4" s="111"/>
      <c r="C4" s="111"/>
      <c r="D4" s="111"/>
      <c r="E4" s="111"/>
      <c r="F4" s="111"/>
    </row>
    <row r="5" spans="1:6" ht="13.5" customHeight="1" x14ac:dyDescent="0.15">
      <c r="A5" s="73"/>
      <c r="B5" s="73"/>
      <c r="C5" s="73"/>
      <c r="D5" s="73"/>
      <c r="E5" s="73"/>
      <c r="F5" s="74" t="s">
        <v>57</v>
      </c>
    </row>
    <row r="6" spans="1:6" ht="14.25" customHeight="1" x14ac:dyDescent="0.15">
      <c r="A6" s="98" t="s">
        <v>37</v>
      </c>
      <c r="B6" s="99"/>
      <c r="C6" s="100"/>
      <c r="D6" s="8" t="s">
        <v>62</v>
      </c>
      <c r="E6" s="8" t="s">
        <v>63</v>
      </c>
      <c r="F6" s="8" t="s">
        <v>64</v>
      </c>
    </row>
    <row r="7" spans="1:6" ht="14.25" customHeight="1" x14ac:dyDescent="0.15">
      <c r="A7" s="101" t="s">
        <v>169</v>
      </c>
      <c r="B7" s="77" t="s">
        <v>170</v>
      </c>
      <c r="C7" s="8" t="s">
        <v>23</v>
      </c>
      <c r="D7" s="14">
        <v>0</v>
      </c>
      <c r="E7" s="14">
        <v>0</v>
      </c>
      <c r="F7" s="14">
        <f t="shared" ref="F7:F11" si="0">D7-E7</f>
        <v>0</v>
      </c>
    </row>
    <row r="8" spans="1:6" ht="14.25" customHeight="1" x14ac:dyDescent="0.15">
      <c r="A8" s="102"/>
      <c r="B8" s="102" t="s">
        <v>16</v>
      </c>
      <c r="C8" s="10" t="s">
        <v>174</v>
      </c>
      <c r="D8" s="13">
        <v>144000</v>
      </c>
      <c r="E8" s="13">
        <v>132000</v>
      </c>
      <c r="F8" s="13">
        <f t="shared" si="0"/>
        <v>12000</v>
      </c>
    </row>
    <row r="9" spans="1:6" ht="14.25" customHeight="1" x14ac:dyDescent="0.15">
      <c r="A9" s="102"/>
      <c r="B9" s="102"/>
      <c r="C9" s="10" t="s">
        <v>191</v>
      </c>
      <c r="D9" s="13">
        <v>84000</v>
      </c>
      <c r="E9" s="13">
        <v>72000</v>
      </c>
      <c r="F9" s="13">
        <f>D9-E9</f>
        <v>12000</v>
      </c>
    </row>
    <row r="10" spans="1:6" ht="14.25" customHeight="1" x14ac:dyDescent="0.15">
      <c r="A10" s="102"/>
      <c r="B10" s="102"/>
      <c r="C10" s="27" t="s">
        <v>192</v>
      </c>
      <c r="D10" s="66">
        <v>60000</v>
      </c>
      <c r="E10" s="66">
        <v>60000</v>
      </c>
      <c r="F10" s="66">
        <f t="shared" si="0"/>
        <v>0</v>
      </c>
    </row>
    <row r="11" spans="1:6" ht="14.25" customHeight="1" x14ac:dyDescent="0.15">
      <c r="A11" s="102"/>
      <c r="B11" s="103"/>
      <c r="C11" s="8" t="s">
        <v>24</v>
      </c>
      <c r="D11" s="14">
        <v>144000</v>
      </c>
      <c r="E11" s="14">
        <v>132000</v>
      </c>
      <c r="F11" s="14">
        <f t="shared" si="0"/>
        <v>12000</v>
      </c>
    </row>
    <row r="12" spans="1:6" ht="14.25" customHeight="1" x14ac:dyDescent="0.15">
      <c r="A12" s="103"/>
      <c r="B12" s="95" t="s">
        <v>32</v>
      </c>
      <c r="C12" s="95"/>
      <c r="D12" s="14">
        <f>D7-D11</f>
        <v>-144000</v>
      </c>
      <c r="E12" s="14">
        <f>E7-E11</f>
        <v>-132000</v>
      </c>
      <c r="F12" s="14">
        <f>F7-F11</f>
        <v>-12000</v>
      </c>
    </row>
    <row r="13" spans="1:6" ht="14.25" customHeight="1" x14ac:dyDescent="0.15">
      <c r="A13" s="101" t="s">
        <v>193</v>
      </c>
      <c r="B13" s="101" t="s">
        <v>170</v>
      </c>
      <c r="C13" s="10" t="s">
        <v>177</v>
      </c>
      <c r="D13" s="13">
        <v>167</v>
      </c>
      <c r="E13" s="13">
        <v>15</v>
      </c>
      <c r="F13" s="13">
        <f t="shared" ref="F13:F15" si="1">D13-E13</f>
        <v>152</v>
      </c>
    </row>
    <row r="14" spans="1:6" ht="14.25" customHeight="1" x14ac:dyDescent="0.15">
      <c r="A14" s="102"/>
      <c r="B14" s="103"/>
      <c r="C14" s="8" t="s">
        <v>33</v>
      </c>
      <c r="D14" s="14">
        <v>167</v>
      </c>
      <c r="E14" s="14">
        <v>15</v>
      </c>
      <c r="F14" s="14">
        <f t="shared" si="1"/>
        <v>152</v>
      </c>
    </row>
    <row r="15" spans="1:6" ht="14.25" customHeight="1" x14ac:dyDescent="0.15">
      <c r="A15" s="102"/>
      <c r="B15" s="77" t="s">
        <v>194</v>
      </c>
      <c r="C15" s="8" t="s">
        <v>34</v>
      </c>
      <c r="D15" s="14">
        <v>0</v>
      </c>
      <c r="E15" s="14">
        <v>0</v>
      </c>
      <c r="F15" s="14">
        <f t="shared" si="1"/>
        <v>0</v>
      </c>
    </row>
    <row r="16" spans="1:6" ht="14.25" customHeight="1" x14ac:dyDescent="0.15">
      <c r="A16" s="103"/>
      <c r="B16" s="95" t="s">
        <v>35</v>
      </c>
      <c r="C16" s="95"/>
      <c r="D16" s="14">
        <f>D14-D15</f>
        <v>167</v>
      </c>
      <c r="E16" s="14">
        <f>E14-E15</f>
        <v>15</v>
      </c>
      <c r="F16" s="14">
        <f>F14-F15</f>
        <v>152</v>
      </c>
    </row>
    <row r="17" spans="1:6" ht="14.25" customHeight="1" x14ac:dyDescent="0.15">
      <c r="A17" s="98" t="s">
        <v>30</v>
      </c>
      <c r="B17" s="99"/>
      <c r="C17" s="100"/>
      <c r="D17" s="14">
        <f>D12+D16</f>
        <v>-143833</v>
      </c>
      <c r="E17" s="14">
        <f>E12+E16</f>
        <v>-131985</v>
      </c>
      <c r="F17" s="14">
        <f>F12+F16</f>
        <v>-11848</v>
      </c>
    </row>
    <row r="18" spans="1:6" ht="14.25" customHeight="1" x14ac:dyDescent="0.15">
      <c r="A18" s="101" t="s">
        <v>181</v>
      </c>
      <c r="B18" s="101" t="s">
        <v>170</v>
      </c>
      <c r="C18" s="10" t="s">
        <v>187</v>
      </c>
      <c r="D18" s="13">
        <v>144000</v>
      </c>
      <c r="E18" s="13">
        <v>132000</v>
      </c>
      <c r="F18" s="13">
        <f t="shared" ref="F18:F20" si="2">D18-E18</f>
        <v>12000</v>
      </c>
    </row>
    <row r="19" spans="1:6" ht="14.25" customHeight="1" x14ac:dyDescent="0.15">
      <c r="A19" s="102"/>
      <c r="B19" s="103"/>
      <c r="C19" s="8" t="s">
        <v>19</v>
      </c>
      <c r="D19" s="14">
        <v>144000</v>
      </c>
      <c r="E19" s="14">
        <v>132000</v>
      </c>
      <c r="F19" s="14">
        <f t="shared" si="2"/>
        <v>12000</v>
      </c>
    </row>
    <row r="20" spans="1:6" ht="14.25" customHeight="1" x14ac:dyDescent="0.15">
      <c r="A20" s="102"/>
      <c r="B20" s="77" t="s">
        <v>194</v>
      </c>
      <c r="C20" s="8" t="s">
        <v>20</v>
      </c>
      <c r="D20" s="14">
        <v>0</v>
      </c>
      <c r="E20" s="14">
        <v>0</v>
      </c>
      <c r="F20" s="14">
        <f t="shared" si="2"/>
        <v>0</v>
      </c>
    </row>
    <row r="21" spans="1:6" ht="14.25" customHeight="1" x14ac:dyDescent="0.15">
      <c r="A21" s="103"/>
      <c r="B21" s="104" t="s">
        <v>36</v>
      </c>
      <c r="C21" s="105"/>
      <c r="D21" s="14">
        <f>D19-D20</f>
        <v>144000</v>
      </c>
      <c r="E21" s="14">
        <f>E19-E20</f>
        <v>132000</v>
      </c>
      <c r="F21" s="14">
        <f>F19-F20</f>
        <v>12000</v>
      </c>
    </row>
    <row r="22" spans="1:6" ht="14.25" customHeight="1" x14ac:dyDescent="0.15">
      <c r="A22" s="104" t="s">
        <v>65</v>
      </c>
      <c r="B22" s="115"/>
      <c r="C22" s="105"/>
      <c r="D22" s="14">
        <f>D17+D21</f>
        <v>167</v>
      </c>
      <c r="E22" s="14">
        <f>E17+E21</f>
        <v>15</v>
      </c>
      <c r="F22" s="14">
        <f>F17+F21</f>
        <v>152</v>
      </c>
    </row>
    <row r="23" spans="1:6" ht="14.25" customHeight="1" x14ac:dyDescent="0.15">
      <c r="A23" s="101" t="s">
        <v>17</v>
      </c>
      <c r="B23" s="104" t="s">
        <v>66</v>
      </c>
      <c r="C23" s="105"/>
      <c r="D23" s="14">
        <v>3192256</v>
      </c>
      <c r="E23" s="14">
        <v>3192241</v>
      </c>
      <c r="F23" s="14">
        <f>D23-E23</f>
        <v>15</v>
      </c>
    </row>
    <row r="24" spans="1:6" ht="14.25" customHeight="1" x14ac:dyDescent="0.15">
      <c r="A24" s="102"/>
      <c r="B24" s="104" t="s">
        <v>67</v>
      </c>
      <c r="C24" s="105"/>
      <c r="D24" s="14">
        <f>D22+D23</f>
        <v>3192423</v>
      </c>
      <c r="E24" s="14">
        <f>E22+E23</f>
        <v>3192256</v>
      </c>
      <c r="F24" s="14">
        <f>F22+F23</f>
        <v>167</v>
      </c>
    </row>
    <row r="25" spans="1:6" ht="14.25" customHeight="1" x14ac:dyDescent="0.15">
      <c r="A25" s="102"/>
      <c r="B25" s="104" t="s">
        <v>68</v>
      </c>
      <c r="C25" s="105"/>
      <c r="D25" s="14">
        <v>0</v>
      </c>
      <c r="E25" s="14">
        <v>0</v>
      </c>
      <c r="F25" s="14">
        <f t="shared" ref="F25:F27" si="3">D25-E25</f>
        <v>0</v>
      </c>
    </row>
    <row r="26" spans="1:6" ht="14.25" customHeight="1" x14ac:dyDescent="0.15">
      <c r="A26" s="102"/>
      <c r="B26" s="104" t="s">
        <v>69</v>
      </c>
      <c r="C26" s="105"/>
      <c r="D26" s="14">
        <v>0</v>
      </c>
      <c r="E26" s="14">
        <v>0</v>
      </c>
      <c r="F26" s="14">
        <f t="shared" si="3"/>
        <v>0</v>
      </c>
    </row>
    <row r="27" spans="1:6" ht="14.25" customHeight="1" x14ac:dyDescent="0.15">
      <c r="A27" s="102"/>
      <c r="B27" s="104" t="s">
        <v>70</v>
      </c>
      <c r="C27" s="105"/>
      <c r="D27" s="14">
        <v>0</v>
      </c>
      <c r="E27" s="14">
        <v>0</v>
      </c>
      <c r="F27" s="14">
        <f t="shared" si="3"/>
        <v>0</v>
      </c>
    </row>
    <row r="28" spans="1:6" ht="28.5" customHeight="1" x14ac:dyDescent="0.15">
      <c r="A28" s="103"/>
      <c r="B28" s="127" t="s">
        <v>71</v>
      </c>
      <c r="C28" s="128"/>
      <c r="D28" s="14">
        <f>D24+D25+D26-D27</f>
        <v>3192423</v>
      </c>
      <c r="E28" s="14">
        <f>E24+E25+E26-E27</f>
        <v>3192256</v>
      </c>
      <c r="F28" s="14">
        <f>F24+F25+F26-F27</f>
        <v>167</v>
      </c>
    </row>
    <row r="29" spans="1:6" ht="14.25" customHeight="1" x14ac:dyDescent="0.15">
      <c r="A29" s="160"/>
      <c r="B29" s="161"/>
      <c r="C29" s="161"/>
      <c r="D29" s="161"/>
      <c r="E29" s="161"/>
      <c r="F29" s="161"/>
    </row>
    <row r="30" spans="1:6" ht="14.25" customHeight="1" x14ac:dyDescent="0.15"/>
    <row r="31" spans="1:6" ht="14.25" customHeight="1" x14ac:dyDescent="0.15"/>
    <row r="32" spans="1:6" ht="14.25" customHeight="1" x14ac:dyDescent="0.15"/>
    <row r="33" ht="14.25" customHeight="1" x14ac:dyDescent="0.15"/>
    <row r="34" ht="14.25" customHeight="1" x14ac:dyDescent="0.15"/>
    <row r="35" ht="14.25" customHeight="1" x14ac:dyDescent="0.15"/>
    <row r="36" ht="14.25" customHeight="1" x14ac:dyDescent="0.15"/>
    <row r="37" ht="14.25" customHeight="1" x14ac:dyDescent="0.15"/>
    <row r="38" ht="14.25" customHeight="1" x14ac:dyDescent="0.15"/>
    <row r="39" ht="14.25" customHeight="1" x14ac:dyDescent="0.15"/>
    <row r="40" ht="14.25" customHeight="1" x14ac:dyDescent="0.15"/>
    <row r="41" ht="14.25" customHeight="1" x14ac:dyDescent="0.15"/>
    <row r="42" ht="14.25" customHeight="1" x14ac:dyDescent="0.15"/>
    <row r="43" ht="14.25" customHeight="1" x14ac:dyDescent="0.15"/>
    <row r="44" ht="14.25" customHeight="1" x14ac:dyDescent="0.15"/>
    <row r="45" ht="14.25" customHeight="1" x14ac:dyDescent="0.15"/>
    <row r="46" ht="14.25" customHeight="1" x14ac:dyDescent="0.15"/>
    <row r="47" ht="14.25" customHeight="1" x14ac:dyDescent="0.15"/>
    <row r="48" ht="14.25" customHeight="1" x14ac:dyDescent="0.15"/>
    <row r="49" ht="14.25" customHeight="1" x14ac:dyDescent="0.15"/>
    <row r="50" ht="14.25" customHeight="1" x14ac:dyDescent="0.15"/>
    <row r="51" ht="14.25" customHeight="1" x14ac:dyDescent="0.15"/>
    <row r="52" ht="14.25" customHeight="1" x14ac:dyDescent="0.15"/>
    <row r="53" ht="14.25" customHeight="1" x14ac:dyDescent="0.15"/>
    <row r="54" ht="14.25" customHeight="1" x14ac:dyDescent="0.15"/>
    <row r="55" ht="14.25" customHeight="1" x14ac:dyDescent="0.15"/>
    <row r="56" ht="14.25" customHeight="1" x14ac:dyDescent="0.15"/>
    <row r="57" ht="14.25" customHeight="1" x14ac:dyDescent="0.15"/>
    <row r="58" ht="14.25" customHeight="1" x14ac:dyDescent="0.15"/>
    <row r="59" ht="14.25" customHeight="1" x14ac:dyDescent="0.15"/>
    <row r="60" ht="14.25" customHeight="1" x14ac:dyDescent="0.15"/>
    <row r="61" ht="14.25" customHeight="1" x14ac:dyDescent="0.15"/>
    <row r="62" ht="14.25" customHeight="1" x14ac:dyDescent="0.15"/>
    <row r="63" ht="14.25" customHeight="1" x14ac:dyDescent="0.15"/>
    <row r="64" ht="14.25" customHeight="1" x14ac:dyDescent="0.15"/>
    <row r="65" ht="14.25" customHeight="1" x14ac:dyDescent="0.15"/>
    <row r="66" ht="14.25" customHeight="1" x14ac:dyDescent="0.15"/>
    <row r="67" ht="14.25" customHeight="1" x14ac:dyDescent="0.15"/>
    <row r="68" ht="14.25" customHeight="1" x14ac:dyDescent="0.15"/>
    <row r="69" ht="14.25" customHeight="1" x14ac:dyDescent="0.15"/>
    <row r="70" ht="14.25" customHeight="1" x14ac:dyDescent="0.15"/>
    <row r="71" ht="14.25" customHeight="1" x14ac:dyDescent="0.15"/>
    <row r="72" ht="14.25" customHeight="1" x14ac:dyDescent="0.15"/>
    <row r="73" ht="14.25" customHeight="1" x14ac:dyDescent="0.15"/>
    <row r="74" ht="14.25" customHeight="1" x14ac:dyDescent="0.15"/>
    <row r="75" ht="14.25" customHeight="1" x14ac:dyDescent="0.15"/>
    <row r="76" ht="14.25" customHeight="1" x14ac:dyDescent="0.15"/>
    <row r="77" ht="14.25" customHeight="1" x14ac:dyDescent="0.15"/>
    <row r="78" ht="14.25" customHeight="1" x14ac:dyDescent="0.15"/>
    <row r="79" ht="14.25" customHeight="1" x14ac:dyDescent="0.15"/>
    <row r="80" ht="14.25" customHeight="1" x14ac:dyDescent="0.15"/>
    <row r="81" ht="14.25" customHeight="1" x14ac:dyDescent="0.15"/>
    <row r="82" ht="14.25" customHeight="1" x14ac:dyDescent="0.15"/>
    <row r="83" ht="14.25" customHeight="1" x14ac:dyDescent="0.15"/>
    <row r="84" ht="14.25" customHeight="1" x14ac:dyDescent="0.15"/>
    <row r="85" ht="14.25" customHeight="1" x14ac:dyDescent="0.15"/>
    <row r="86" ht="14.25" customHeight="1" x14ac:dyDescent="0.15"/>
    <row r="87" ht="14.25" customHeight="1" x14ac:dyDescent="0.15"/>
    <row r="88" ht="14.25" customHeight="1" x14ac:dyDescent="0.15"/>
    <row r="89" ht="14.25" customHeight="1" x14ac:dyDescent="0.15"/>
    <row r="90" ht="14.25" customHeight="1" x14ac:dyDescent="0.15"/>
    <row r="91" ht="14.25" customHeight="1" x14ac:dyDescent="0.15"/>
    <row r="92" ht="14.25" customHeight="1" x14ac:dyDescent="0.15"/>
    <row r="93" ht="14.25" customHeight="1" x14ac:dyDescent="0.15"/>
    <row r="94" ht="14.25" customHeight="1" x14ac:dyDescent="0.15"/>
    <row r="95" ht="14.25" customHeight="1" x14ac:dyDescent="0.15"/>
    <row r="96" ht="14.25" customHeight="1" x14ac:dyDescent="0.15"/>
    <row r="97" ht="14.25" customHeight="1" x14ac:dyDescent="0.15"/>
    <row r="98" ht="14.25" customHeight="1" x14ac:dyDescent="0.15"/>
    <row r="99" ht="14.25" customHeight="1" x14ac:dyDescent="0.15"/>
    <row r="100" ht="14.25" customHeight="1" x14ac:dyDescent="0.15"/>
    <row r="101" ht="14.25" customHeight="1" x14ac:dyDescent="0.15"/>
    <row r="102" ht="14.25" customHeight="1" x14ac:dyDescent="0.15"/>
    <row r="103" ht="14.25" customHeight="1" x14ac:dyDescent="0.15"/>
    <row r="104" ht="14.25" customHeight="1" x14ac:dyDescent="0.15"/>
    <row r="105" ht="14.25" customHeight="1" x14ac:dyDescent="0.15"/>
    <row r="106" ht="14.25" customHeight="1" x14ac:dyDescent="0.15"/>
    <row r="107" ht="14.25" customHeight="1" x14ac:dyDescent="0.15"/>
    <row r="108" ht="14.25" customHeight="1" x14ac:dyDescent="0.15"/>
    <row r="109" ht="14.25" customHeight="1" x14ac:dyDescent="0.15"/>
    <row r="110" ht="14.25" customHeight="1" x14ac:dyDescent="0.15"/>
    <row r="111" ht="14.25" customHeight="1" x14ac:dyDescent="0.15"/>
    <row r="112" ht="14.25" customHeight="1" x14ac:dyDescent="0.15"/>
    <row r="113" ht="14.25" customHeight="1" x14ac:dyDescent="0.15"/>
    <row r="114" ht="14.25" customHeight="1" x14ac:dyDescent="0.15"/>
    <row r="115" ht="14.25" customHeight="1" x14ac:dyDescent="0.15"/>
    <row r="116" ht="14.25" customHeight="1" x14ac:dyDescent="0.15"/>
    <row r="117" ht="14.25" customHeight="1" x14ac:dyDescent="0.15"/>
    <row r="118" ht="14.25" customHeight="1" x14ac:dyDescent="0.15"/>
    <row r="119" ht="14.25" customHeight="1" x14ac:dyDescent="0.15"/>
    <row r="120" ht="14.25" customHeight="1" x14ac:dyDescent="0.15"/>
    <row r="121" ht="14.25" customHeight="1" x14ac:dyDescent="0.15"/>
    <row r="122" ht="14.25" customHeight="1" x14ac:dyDescent="0.15"/>
    <row r="123" ht="14.25" customHeight="1" x14ac:dyDescent="0.15"/>
    <row r="124" ht="14.25" customHeight="1" x14ac:dyDescent="0.15"/>
    <row r="125" ht="14.25" customHeight="1" x14ac:dyDescent="0.15"/>
    <row r="126" ht="14.25" customHeight="1" x14ac:dyDescent="0.15"/>
    <row r="127" ht="14.25" customHeight="1" x14ac:dyDescent="0.15"/>
    <row r="128" ht="14.25" customHeight="1" x14ac:dyDescent="0.15"/>
  </sheetData>
  <sheetProtection algorithmName="SHA-512" hashValue="5icEsy3X3SwzEos+SCGD5WAuIvVTJk7xNg9MeRSa2X9dxnHCcyxDuER90z9Uj5uc74tIr3QxzZ6rcbAfVM0wzA==" saltValue="bek6Qu4Jy6/LcNUyBH8Ehg==" spinCount="100000" sheet="1" scenarios="1" selectLockedCells="1"/>
  <mergeCells count="23">
    <mergeCell ref="B27:C27"/>
    <mergeCell ref="B28:C28"/>
    <mergeCell ref="A29:F29"/>
    <mergeCell ref="A22:C22"/>
    <mergeCell ref="A23:A28"/>
    <mergeCell ref="B23:C23"/>
    <mergeCell ref="B24:C24"/>
    <mergeCell ref="B25:C25"/>
    <mergeCell ref="B26:C26"/>
    <mergeCell ref="A13:A16"/>
    <mergeCell ref="B13:B14"/>
    <mergeCell ref="B16:C16"/>
    <mergeCell ref="A17:C17"/>
    <mergeCell ref="A18:A21"/>
    <mergeCell ref="B18:B19"/>
    <mergeCell ref="B21:C21"/>
    <mergeCell ref="D2:F2"/>
    <mergeCell ref="A3:F3"/>
    <mergeCell ref="A4:F4"/>
    <mergeCell ref="A6:C6"/>
    <mergeCell ref="A7:A12"/>
    <mergeCell ref="B8:B11"/>
    <mergeCell ref="B12:C12"/>
  </mergeCells>
  <phoneticPr fontId="2"/>
  <pageMargins left="0" right="0" top="0.39370078740157483" bottom="0" header="0" footer="0"/>
  <pageSetup paperSize="9" firstPageNumber="11" orientation="portrait" useFirstPageNumber="1" horizontalDpi="300" verticalDpi="300" r:id="rId1"/>
  <headerFooter scaleWithDoc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4D318-DFE8-45A7-A805-DF4C3244E5FE}">
  <dimension ref="A1:F188"/>
  <sheetViews>
    <sheetView view="pageBreakPreview" zoomScaleNormal="100" zoomScaleSheetLayoutView="100" workbookViewId="0"/>
  </sheetViews>
  <sheetFormatPr defaultRowHeight="13.5" x14ac:dyDescent="0.15"/>
  <cols>
    <col min="1" max="1" width="3.625" style="1" customWidth="1"/>
    <col min="2" max="2" width="3.375" style="1" customWidth="1"/>
    <col min="3" max="3" width="38.75" style="1" customWidth="1"/>
    <col min="4" max="6" width="16.625" style="1" customWidth="1"/>
    <col min="7" max="7" width="1.5" style="1" customWidth="1"/>
    <col min="8" max="16384" width="9" style="1"/>
  </cols>
  <sheetData>
    <row r="1" spans="1:6" ht="21.75" customHeight="1" x14ac:dyDescent="0.15">
      <c r="A1" s="20"/>
      <c r="B1" s="20"/>
      <c r="C1" s="20"/>
      <c r="D1" s="20"/>
      <c r="E1" s="20"/>
      <c r="F1" s="20"/>
    </row>
    <row r="2" spans="1:6" ht="15.75" customHeight="1" x14ac:dyDescent="0.15">
      <c r="A2" s="73"/>
      <c r="B2" s="73"/>
      <c r="C2" s="73"/>
      <c r="D2" s="113" t="s">
        <v>195</v>
      </c>
      <c r="E2" s="113"/>
      <c r="F2" s="113"/>
    </row>
    <row r="3" spans="1:6" ht="14.25" x14ac:dyDescent="0.15">
      <c r="A3" s="114" t="s">
        <v>245</v>
      </c>
      <c r="B3" s="114"/>
      <c r="C3" s="114"/>
      <c r="D3" s="114"/>
      <c r="E3" s="114"/>
      <c r="F3" s="114"/>
    </row>
    <row r="4" spans="1:6" x14ac:dyDescent="0.15">
      <c r="A4" s="111" t="s">
        <v>103</v>
      </c>
      <c r="B4" s="111"/>
      <c r="C4" s="111"/>
      <c r="D4" s="111"/>
      <c r="E4" s="111"/>
      <c r="F4" s="111"/>
    </row>
    <row r="5" spans="1:6" ht="13.5" customHeight="1" x14ac:dyDescent="0.15">
      <c r="A5" s="73"/>
      <c r="B5" s="73"/>
      <c r="C5" s="73"/>
      <c r="D5" s="73"/>
      <c r="E5" s="73"/>
      <c r="F5" s="74" t="s">
        <v>57</v>
      </c>
    </row>
    <row r="6" spans="1:6" ht="14.25" customHeight="1" x14ac:dyDescent="0.15">
      <c r="A6" s="98" t="s">
        <v>37</v>
      </c>
      <c r="B6" s="99"/>
      <c r="C6" s="100"/>
      <c r="D6" s="8" t="s">
        <v>62</v>
      </c>
      <c r="E6" s="8" t="s">
        <v>63</v>
      </c>
      <c r="F6" s="8" t="s">
        <v>64</v>
      </c>
    </row>
    <row r="7" spans="1:6" ht="14.25" customHeight="1" x14ac:dyDescent="0.15">
      <c r="A7" s="101" t="s">
        <v>22</v>
      </c>
      <c r="B7" s="101" t="s">
        <v>15</v>
      </c>
      <c r="C7" s="80" t="s">
        <v>171</v>
      </c>
      <c r="D7" s="76">
        <v>187652170</v>
      </c>
      <c r="E7" s="76">
        <v>190939740</v>
      </c>
      <c r="F7" s="76">
        <f t="shared" ref="F7:F58" si="0">D7-E7</f>
        <v>-3287570</v>
      </c>
    </row>
    <row r="8" spans="1:6" ht="14.25" customHeight="1" x14ac:dyDescent="0.15">
      <c r="A8" s="102"/>
      <c r="B8" s="102"/>
      <c r="C8" s="10" t="s">
        <v>197</v>
      </c>
      <c r="D8" s="13">
        <v>176746820</v>
      </c>
      <c r="E8" s="13">
        <v>179008330</v>
      </c>
      <c r="F8" s="13">
        <f>D8-E8</f>
        <v>-2261510</v>
      </c>
    </row>
    <row r="9" spans="1:6" ht="14.25" customHeight="1" x14ac:dyDescent="0.15">
      <c r="A9" s="102"/>
      <c r="B9" s="102"/>
      <c r="C9" s="10" t="s">
        <v>198</v>
      </c>
      <c r="D9" s="13">
        <v>134722400</v>
      </c>
      <c r="E9" s="13">
        <v>136939320</v>
      </c>
      <c r="F9" s="13">
        <f>D9-E9</f>
        <v>-2216920</v>
      </c>
    </row>
    <row r="10" spans="1:6" ht="14.25" customHeight="1" x14ac:dyDescent="0.15">
      <c r="A10" s="102"/>
      <c r="B10" s="102"/>
      <c r="C10" s="10" t="s">
        <v>199</v>
      </c>
      <c r="D10" s="13">
        <v>42024420</v>
      </c>
      <c r="E10" s="13">
        <v>42069010</v>
      </c>
      <c r="F10" s="13">
        <f>D10-E10</f>
        <v>-44590</v>
      </c>
    </row>
    <row r="11" spans="1:6" ht="14.25" customHeight="1" x14ac:dyDescent="0.15">
      <c r="A11" s="102"/>
      <c r="B11" s="102"/>
      <c r="C11" s="10" t="s">
        <v>200</v>
      </c>
      <c r="D11" s="13">
        <v>883300</v>
      </c>
      <c r="E11" s="13">
        <v>1254600</v>
      </c>
      <c r="F11" s="13">
        <f>D11-E11</f>
        <v>-371300</v>
      </c>
    </row>
    <row r="12" spans="1:6" ht="14.25" customHeight="1" x14ac:dyDescent="0.15">
      <c r="A12" s="102"/>
      <c r="B12" s="102"/>
      <c r="C12" s="10" t="s">
        <v>201</v>
      </c>
      <c r="D12" s="13">
        <v>883300</v>
      </c>
      <c r="E12" s="13">
        <v>1254600</v>
      </c>
      <c r="F12" s="13">
        <f>D12-E12</f>
        <v>-371300</v>
      </c>
    </row>
    <row r="13" spans="1:6" ht="14.25" customHeight="1" x14ac:dyDescent="0.15">
      <c r="A13" s="102"/>
      <c r="B13" s="102"/>
      <c r="C13" s="10" t="s">
        <v>202</v>
      </c>
      <c r="D13" s="13">
        <v>10022050</v>
      </c>
      <c r="E13" s="13">
        <v>10676810</v>
      </c>
      <c r="F13" s="13">
        <f>D13-E13</f>
        <v>-654760</v>
      </c>
    </row>
    <row r="14" spans="1:6" ht="14.25" customHeight="1" x14ac:dyDescent="0.15">
      <c r="A14" s="102"/>
      <c r="B14" s="102"/>
      <c r="C14" s="10" t="s">
        <v>203</v>
      </c>
      <c r="D14" s="13">
        <v>3020000</v>
      </c>
      <c r="E14" s="13">
        <v>4290000</v>
      </c>
      <c r="F14" s="13">
        <f>D14-E14</f>
        <v>-1270000</v>
      </c>
    </row>
    <row r="15" spans="1:6" ht="14.25" customHeight="1" x14ac:dyDescent="0.15">
      <c r="A15" s="102"/>
      <c r="B15" s="102"/>
      <c r="C15" s="10" t="s">
        <v>204</v>
      </c>
      <c r="D15" s="13">
        <v>2283750</v>
      </c>
      <c r="E15" s="13">
        <v>3094650</v>
      </c>
      <c r="F15" s="13">
        <f>D15-E15</f>
        <v>-810900</v>
      </c>
    </row>
    <row r="16" spans="1:6" ht="14.25" customHeight="1" x14ac:dyDescent="0.15">
      <c r="A16" s="102"/>
      <c r="B16" s="102"/>
      <c r="C16" s="10" t="s">
        <v>205</v>
      </c>
      <c r="D16" s="13">
        <v>4550000</v>
      </c>
      <c r="E16" s="13">
        <v>3136000</v>
      </c>
      <c r="F16" s="13">
        <f>D16-E16</f>
        <v>1414000</v>
      </c>
    </row>
    <row r="17" spans="1:6" ht="14.25" customHeight="1" x14ac:dyDescent="0.15">
      <c r="A17" s="102"/>
      <c r="B17" s="102"/>
      <c r="C17" s="10" t="s">
        <v>206</v>
      </c>
      <c r="D17" s="13">
        <v>106500</v>
      </c>
      <c r="E17" s="13">
        <v>102600</v>
      </c>
      <c r="F17" s="13">
        <f>D17-E17</f>
        <v>3900</v>
      </c>
    </row>
    <row r="18" spans="1:6" ht="14.25" customHeight="1" x14ac:dyDescent="0.15">
      <c r="A18" s="102"/>
      <c r="B18" s="102"/>
      <c r="C18" s="10" t="s">
        <v>207</v>
      </c>
      <c r="D18" s="13">
        <v>61800</v>
      </c>
      <c r="E18" s="13">
        <v>53560</v>
      </c>
      <c r="F18" s="13">
        <f t="shared" si="0"/>
        <v>8240</v>
      </c>
    </row>
    <row r="19" spans="1:6" ht="14.25" customHeight="1" x14ac:dyDescent="0.15">
      <c r="A19" s="102"/>
      <c r="B19" s="103"/>
      <c r="C19" s="8" t="s">
        <v>23</v>
      </c>
      <c r="D19" s="14">
        <v>187652170</v>
      </c>
      <c r="E19" s="14">
        <v>190939740</v>
      </c>
      <c r="F19" s="14">
        <f t="shared" si="0"/>
        <v>-3287570</v>
      </c>
    </row>
    <row r="20" spans="1:6" ht="14.25" customHeight="1" x14ac:dyDescent="0.15">
      <c r="A20" s="102"/>
      <c r="B20" s="102" t="s">
        <v>16</v>
      </c>
      <c r="C20" s="10" t="s">
        <v>172</v>
      </c>
      <c r="D20" s="13">
        <v>140929937</v>
      </c>
      <c r="E20" s="13">
        <v>135828666</v>
      </c>
      <c r="F20" s="13">
        <f t="shared" si="0"/>
        <v>5101271</v>
      </c>
    </row>
    <row r="21" spans="1:6" ht="14.25" customHeight="1" x14ac:dyDescent="0.15">
      <c r="A21" s="102"/>
      <c r="B21" s="102"/>
      <c r="C21" s="10" t="s">
        <v>208</v>
      </c>
      <c r="D21" s="13">
        <v>89801354</v>
      </c>
      <c r="E21" s="13">
        <v>85389401</v>
      </c>
      <c r="F21" s="13">
        <f>D21-E21</f>
        <v>4411953</v>
      </c>
    </row>
    <row r="22" spans="1:6" ht="14.25" customHeight="1" x14ac:dyDescent="0.15">
      <c r="A22" s="102"/>
      <c r="B22" s="102"/>
      <c r="C22" s="10" t="s">
        <v>209</v>
      </c>
      <c r="D22" s="13">
        <v>25567142</v>
      </c>
      <c r="E22" s="13">
        <v>24281723</v>
      </c>
      <c r="F22" s="13">
        <f>D22-E22</f>
        <v>1285419</v>
      </c>
    </row>
    <row r="23" spans="1:6" ht="14.25" customHeight="1" x14ac:dyDescent="0.15">
      <c r="A23" s="102"/>
      <c r="B23" s="102"/>
      <c r="C23" s="10" t="s">
        <v>210</v>
      </c>
      <c r="D23" s="13">
        <v>7595950</v>
      </c>
      <c r="E23" s="13">
        <v>9344160</v>
      </c>
      <c r="F23" s="13">
        <f>D23-E23</f>
        <v>-1748210</v>
      </c>
    </row>
    <row r="24" spans="1:6" ht="14.25" customHeight="1" x14ac:dyDescent="0.15">
      <c r="A24" s="102"/>
      <c r="B24" s="102"/>
      <c r="C24" s="10" t="s">
        <v>211</v>
      </c>
      <c r="D24" s="13">
        <v>1157000</v>
      </c>
      <c r="E24" s="13">
        <v>1201500</v>
      </c>
      <c r="F24" s="13">
        <f>D24-E24</f>
        <v>-44500</v>
      </c>
    </row>
    <row r="25" spans="1:6" ht="14.25" customHeight="1" x14ac:dyDescent="0.15">
      <c r="A25" s="102"/>
      <c r="B25" s="102"/>
      <c r="C25" s="10" t="s">
        <v>212</v>
      </c>
      <c r="D25" s="13">
        <v>16808491</v>
      </c>
      <c r="E25" s="13">
        <v>15611882</v>
      </c>
      <c r="F25" s="13">
        <f>D25-E25</f>
        <v>1196609</v>
      </c>
    </row>
    <row r="26" spans="1:6" ht="14.25" customHeight="1" x14ac:dyDescent="0.15">
      <c r="A26" s="102"/>
      <c r="B26" s="102"/>
      <c r="C26" s="10" t="s">
        <v>173</v>
      </c>
      <c r="D26" s="13">
        <v>19996430</v>
      </c>
      <c r="E26" s="13">
        <v>23272975</v>
      </c>
      <c r="F26" s="13">
        <f>D26-E26</f>
        <v>-3276545</v>
      </c>
    </row>
    <row r="27" spans="1:6" ht="14.25" customHeight="1" x14ac:dyDescent="0.15">
      <c r="A27" s="102"/>
      <c r="B27" s="102"/>
      <c r="C27" s="10" t="s">
        <v>213</v>
      </c>
      <c r="D27" s="13">
        <v>10511687</v>
      </c>
      <c r="E27" s="13">
        <v>10459316</v>
      </c>
      <c r="F27" s="13">
        <f>D27-E27</f>
        <v>52371</v>
      </c>
    </row>
    <row r="28" spans="1:6" ht="14.25" customHeight="1" x14ac:dyDescent="0.15">
      <c r="A28" s="102"/>
      <c r="B28" s="102"/>
      <c r="C28" s="10" t="s">
        <v>214</v>
      </c>
      <c r="D28" s="13">
        <v>1031765</v>
      </c>
      <c r="E28" s="13">
        <v>1038441</v>
      </c>
      <c r="F28" s="13">
        <f>D28-E28</f>
        <v>-6676</v>
      </c>
    </row>
    <row r="29" spans="1:6" ht="14.25" customHeight="1" x14ac:dyDescent="0.15">
      <c r="A29" s="102"/>
      <c r="B29" s="102"/>
      <c r="C29" s="10" t="s">
        <v>215</v>
      </c>
      <c r="D29" s="13">
        <v>4422645</v>
      </c>
      <c r="E29" s="13">
        <v>4515318</v>
      </c>
      <c r="F29" s="13">
        <f>D29-E29</f>
        <v>-92673</v>
      </c>
    </row>
    <row r="30" spans="1:6" ht="14.25" customHeight="1" x14ac:dyDescent="0.15">
      <c r="A30" s="102"/>
      <c r="B30" s="102"/>
      <c r="C30" s="10" t="s">
        <v>216</v>
      </c>
      <c r="D30" s="13">
        <v>3225649</v>
      </c>
      <c r="E30" s="13">
        <v>3044776</v>
      </c>
      <c r="F30" s="13">
        <f>D30-E30</f>
        <v>180873</v>
      </c>
    </row>
    <row r="31" spans="1:6" ht="14.25" customHeight="1" x14ac:dyDescent="0.15">
      <c r="A31" s="102"/>
      <c r="B31" s="102"/>
      <c r="C31" s="10" t="s">
        <v>217</v>
      </c>
      <c r="D31" s="13">
        <v>421550</v>
      </c>
      <c r="E31" s="13">
        <v>393930</v>
      </c>
      <c r="F31" s="13">
        <f>D31-E31</f>
        <v>27620</v>
      </c>
    </row>
    <row r="32" spans="1:6" ht="14.25" customHeight="1" x14ac:dyDescent="0.15">
      <c r="A32" s="102"/>
      <c r="B32" s="102"/>
      <c r="C32" s="10" t="s">
        <v>218</v>
      </c>
      <c r="D32" s="13">
        <v>190323</v>
      </c>
      <c r="E32" s="13">
        <v>3623454</v>
      </c>
      <c r="F32" s="13">
        <f>D32-E32</f>
        <v>-3433131</v>
      </c>
    </row>
    <row r="33" spans="1:6" ht="14.25" customHeight="1" x14ac:dyDescent="0.15">
      <c r="A33" s="102"/>
      <c r="B33" s="102"/>
      <c r="C33" s="10" t="s">
        <v>192</v>
      </c>
      <c r="D33" s="13">
        <v>187811</v>
      </c>
      <c r="E33" s="13">
        <v>187740</v>
      </c>
      <c r="F33" s="13">
        <f>D33-E33</f>
        <v>71</v>
      </c>
    </row>
    <row r="34" spans="1:6" ht="14.25" customHeight="1" x14ac:dyDescent="0.15">
      <c r="A34" s="102"/>
      <c r="B34" s="102"/>
      <c r="C34" s="10" t="s">
        <v>219</v>
      </c>
      <c r="D34" s="13">
        <v>5000</v>
      </c>
      <c r="E34" s="13">
        <v>10000</v>
      </c>
      <c r="F34" s="13">
        <f>D34-E34</f>
        <v>-5000</v>
      </c>
    </row>
    <row r="35" spans="1:6" ht="14.25" customHeight="1" x14ac:dyDescent="0.15">
      <c r="A35" s="102"/>
      <c r="B35" s="102"/>
      <c r="C35" s="10" t="s">
        <v>174</v>
      </c>
      <c r="D35" s="13">
        <v>8905417</v>
      </c>
      <c r="E35" s="13">
        <v>7467337</v>
      </c>
      <c r="F35" s="13">
        <f>D35-E35</f>
        <v>1438080</v>
      </c>
    </row>
    <row r="36" spans="1:6" ht="14.25" customHeight="1" x14ac:dyDescent="0.15">
      <c r="A36" s="102"/>
      <c r="B36" s="102"/>
      <c r="C36" s="10" t="s">
        <v>220</v>
      </c>
      <c r="D36" s="13">
        <v>885906</v>
      </c>
      <c r="E36" s="13">
        <v>913638</v>
      </c>
      <c r="F36" s="13">
        <f>D36-E36</f>
        <v>-27732</v>
      </c>
    </row>
    <row r="37" spans="1:6" ht="14.25" customHeight="1" x14ac:dyDescent="0.15">
      <c r="A37" s="102"/>
      <c r="B37" s="102"/>
      <c r="C37" s="10" t="s">
        <v>221</v>
      </c>
      <c r="D37" s="13">
        <v>981212</v>
      </c>
      <c r="E37" s="13">
        <v>0</v>
      </c>
      <c r="F37" s="13">
        <f>D37-E37</f>
        <v>981212</v>
      </c>
    </row>
    <row r="38" spans="1:6" ht="14.25" customHeight="1" x14ac:dyDescent="0.15">
      <c r="A38" s="102"/>
      <c r="B38" s="102"/>
      <c r="C38" s="10" t="s">
        <v>222</v>
      </c>
      <c r="D38" s="13">
        <v>12360</v>
      </c>
      <c r="E38" s="13">
        <v>94810</v>
      </c>
      <c r="F38" s="13">
        <f>D38-E38</f>
        <v>-82450</v>
      </c>
    </row>
    <row r="39" spans="1:6" ht="14.25" customHeight="1" x14ac:dyDescent="0.15">
      <c r="A39" s="102"/>
      <c r="B39" s="102"/>
      <c r="C39" s="10" t="s">
        <v>223</v>
      </c>
      <c r="D39" s="13">
        <v>1112576</v>
      </c>
      <c r="E39" s="13">
        <v>1048090</v>
      </c>
      <c r="F39" s="13">
        <f>D39-E39</f>
        <v>64486</v>
      </c>
    </row>
    <row r="40" spans="1:6" ht="14.25" customHeight="1" x14ac:dyDescent="0.15">
      <c r="A40" s="102"/>
      <c r="B40" s="102"/>
      <c r="C40" s="10" t="s">
        <v>224</v>
      </c>
      <c r="D40" s="13">
        <v>868712</v>
      </c>
      <c r="E40" s="13">
        <v>1299740</v>
      </c>
      <c r="F40" s="13">
        <f>D40-E40</f>
        <v>-431028</v>
      </c>
    </row>
    <row r="41" spans="1:6" ht="14.25" customHeight="1" x14ac:dyDescent="0.15">
      <c r="A41" s="102"/>
      <c r="B41" s="102"/>
      <c r="C41" s="10" t="s">
        <v>225</v>
      </c>
      <c r="D41" s="13">
        <v>829540</v>
      </c>
      <c r="E41" s="13">
        <v>761306</v>
      </c>
      <c r="F41" s="13">
        <f>D41-E41</f>
        <v>68234</v>
      </c>
    </row>
    <row r="42" spans="1:6" ht="14.25" customHeight="1" x14ac:dyDescent="0.15">
      <c r="A42" s="102"/>
      <c r="B42" s="102"/>
      <c r="C42" s="10" t="s">
        <v>226</v>
      </c>
      <c r="D42" s="13">
        <v>495394</v>
      </c>
      <c r="E42" s="13">
        <v>200016</v>
      </c>
      <c r="F42" s="13">
        <f>D42-E42</f>
        <v>295378</v>
      </c>
    </row>
    <row r="43" spans="1:6" ht="14.25" customHeight="1" x14ac:dyDescent="0.15">
      <c r="A43" s="102"/>
      <c r="B43" s="102"/>
      <c r="C43" s="10" t="s">
        <v>227</v>
      </c>
      <c r="D43" s="13">
        <v>308417</v>
      </c>
      <c r="E43" s="13">
        <v>292269</v>
      </c>
      <c r="F43" s="13">
        <f>D43-E43</f>
        <v>16148</v>
      </c>
    </row>
    <row r="44" spans="1:6" ht="14.25" customHeight="1" x14ac:dyDescent="0.15">
      <c r="A44" s="102"/>
      <c r="B44" s="102"/>
      <c r="C44" s="10" t="s">
        <v>191</v>
      </c>
      <c r="D44" s="13">
        <v>102848</v>
      </c>
      <c r="E44" s="13">
        <v>134334</v>
      </c>
      <c r="F44" s="13">
        <f>D44-E44</f>
        <v>-31486</v>
      </c>
    </row>
    <row r="45" spans="1:6" ht="14.25" customHeight="1" x14ac:dyDescent="0.15">
      <c r="A45" s="102"/>
      <c r="B45" s="102"/>
      <c r="C45" s="10" t="s">
        <v>228</v>
      </c>
      <c r="D45" s="13">
        <v>92031</v>
      </c>
      <c r="E45" s="13">
        <v>87400</v>
      </c>
      <c r="F45" s="13">
        <f>D45-E45</f>
        <v>4631</v>
      </c>
    </row>
    <row r="46" spans="1:6" ht="14.25" customHeight="1" x14ac:dyDescent="0.15">
      <c r="A46" s="102"/>
      <c r="B46" s="102"/>
      <c r="C46" s="10" t="s">
        <v>229</v>
      </c>
      <c r="D46" s="13">
        <v>1241357</v>
      </c>
      <c r="E46" s="13">
        <v>809736</v>
      </c>
      <c r="F46" s="13">
        <f>D46-E46</f>
        <v>431621</v>
      </c>
    </row>
    <row r="47" spans="1:6" ht="14.25" customHeight="1" x14ac:dyDescent="0.15">
      <c r="A47" s="102"/>
      <c r="B47" s="102"/>
      <c r="C47" s="10" t="s">
        <v>230</v>
      </c>
      <c r="D47" s="13">
        <v>21600</v>
      </c>
      <c r="E47" s="13">
        <v>11832</v>
      </c>
      <c r="F47" s="13">
        <f>D47-E47</f>
        <v>9768</v>
      </c>
    </row>
    <row r="48" spans="1:6" ht="14.25" customHeight="1" x14ac:dyDescent="0.15">
      <c r="A48" s="102"/>
      <c r="B48" s="102"/>
      <c r="C48" s="10" t="s">
        <v>192</v>
      </c>
      <c r="D48" s="13">
        <v>42600</v>
      </c>
      <c r="E48" s="13">
        <v>0</v>
      </c>
      <c r="F48" s="13">
        <f>D48-E48</f>
        <v>42600</v>
      </c>
    </row>
    <row r="49" spans="1:6" ht="14.25" customHeight="1" x14ac:dyDescent="0.15">
      <c r="A49" s="102"/>
      <c r="B49" s="102"/>
      <c r="C49" s="10" t="s">
        <v>231</v>
      </c>
      <c r="D49" s="13">
        <v>651800</v>
      </c>
      <c r="E49" s="13">
        <v>656600</v>
      </c>
      <c r="F49" s="13">
        <f>D49-E49</f>
        <v>-4800</v>
      </c>
    </row>
    <row r="50" spans="1:6" ht="14.25" customHeight="1" x14ac:dyDescent="0.15">
      <c r="A50" s="102"/>
      <c r="B50" s="102"/>
      <c r="C50" s="10" t="s">
        <v>232</v>
      </c>
      <c r="D50" s="13">
        <v>360000</v>
      </c>
      <c r="E50" s="13">
        <v>360000</v>
      </c>
      <c r="F50" s="13">
        <f>D50-E50</f>
        <v>0</v>
      </c>
    </row>
    <row r="51" spans="1:6" ht="14.25" customHeight="1" x14ac:dyDescent="0.15">
      <c r="A51" s="102"/>
      <c r="B51" s="102"/>
      <c r="C51" s="10" t="s">
        <v>233</v>
      </c>
      <c r="D51" s="13">
        <v>14400</v>
      </c>
      <c r="E51" s="13">
        <v>6800</v>
      </c>
      <c r="F51" s="13">
        <f>D51-E51</f>
        <v>7600</v>
      </c>
    </row>
    <row r="52" spans="1:6" ht="14.25" customHeight="1" x14ac:dyDescent="0.15">
      <c r="A52" s="102"/>
      <c r="B52" s="102"/>
      <c r="C52" s="10" t="s">
        <v>234</v>
      </c>
      <c r="D52" s="13">
        <v>185400</v>
      </c>
      <c r="E52" s="13">
        <v>329400</v>
      </c>
      <c r="F52" s="13">
        <f>D52-E52</f>
        <v>-144000</v>
      </c>
    </row>
    <row r="53" spans="1:6" ht="14.25" customHeight="1" x14ac:dyDescent="0.15">
      <c r="A53" s="102"/>
      <c r="B53" s="102"/>
      <c r="C53" s="10" t="s">
        <v>235</v>
      </c>
      <c r="D53" s="13">
        <v>98600</v>
      </c>
      <c r="E53" s="13">
        <v>39500</v>
      </c>
      <c r="F53" s="13">
        <f>D53-E53</f>
        <v>59100</v>
      </c>
    </row>
    <row r="54" spans="1:6" ht="14.25" customHeight="1" x14ac:dyDescent="0.15">
      <c r="A54" s="102"/>
      <c r="B54" s="102"/>
      <c r="C54" s="10" t="s">
        <v>236</v>
      </c>
      <c r="D54" s="13">
        <v>264000</v>
      </c>
      <c r="E54" s="13">
        <v>250000</v>
      </c>
      <c r="F54" s="13">
        <f>D54-E54</f>
        <v>14000</v>
      </c>
    </row>
    <row r="55" spans="1:6" ht="14.25" customHeight="1" x14ac:dyDescent="0.15">
      <c r="A55" s="102"/>
      <c r="B55" s="102"/>
      <c r="C55" s="10" t="s">
        <v>237</v>
      </c>
      <c r="D55" s="13">
        <v>336664</v>
      </c>
      <c r="E55" s="13">
        <v>171866</v>
      </c>
      <c r="F55" s="13">
        <f>D55-E55</f>
        <v>164798</v>
      </c>
    </row>
    <row r="56" spans="1:6" ht="14.25" customHeight="1" x14ac:dyDescent="0.15">
      <c r="A56" s="102"/>
      <c r="B56" s="102"/>
      <c r="C56" s="10" t="s">
        <v>175</v>
      </c>
      <c r="D56" s="13">
        <v>14514390</v>
      </c>
      <c r="E56" s="13">
        <v>13645082</v>
      </c>
      <c r="F56" s="13">
        <f>D56-E56</f>
        <v>869308</v>
      </c>
    </row>
    <row r="57" spans="1:6" ht="14.25" customHeight="1" x14ac:dyDescent="0.15">
      <c r="A57" s="102"/>
      <c r="B57" s="102"/>
      <c r="C57" s="27" t="s">
        <v>176</v>
      </c>
      <c r="D57" s="66">
        <v>-5653437</v>
      </c>
      <c r="E57" s="66">
        <v>-5649996</v>
      </c>
      <c r="F57" s="66">
        <f t="shared" si="0"/>
        <v>-3441</v>
      </c>
    </row>
    <row r="58" spans="1:6" ht="14.25" customHeight="1" x14ac:dyDescent="0.15">
      <c r="A58" s="102"/>
      <c r="B58" s="103"/>
      <c r="C58" s="8" t="s">
        <v>24</v>
      </c>
      <c r="D58" s="14">
        <v>178692737</v>
      </c>
      <c r="E58" s="14">
        <v>174564064</v>
      </c>
      <c r="F58" s="14">
        <f t="shared" si="0"/>
        <v>4128673</v>
      </c>
    </row>
    <row r="59" spans="1:6" ht="14.25" customHeight="1" x14ac:dyDescent="0.15">
      <c r="A59" s="103"/>
      <c r="B59" s="95" t="s">
        <v>32</v>
      </c>
      <c r="C59" s="95"/>
      <c r="D59" s="14">
        <f>D19-D58</f>
        <v>8959433</v>
      </c>
      <c r="E59" s="14">
        <f>E19-E58</f>
        <v>16375676</v>
      </c>
      <c r="F59" s="14">
        <f>F19-F58</f>
        <v>-7416243</v>
      </c>
    </row>
    <row r="60" spans="1:6" ht="14.25" customHeight="1" x14ac:dyDescent="0.15">
      <c r="A60" s="101" t="s">
        <v>26</v>
      </c>
      <c r="B60" s="101" t="s">
        <v>15</v>
      </c>
      <c r="C60" s="80" t="s">
        <v>177</v>
      </c>
      <c r="D60" s="76">
        <v>7339</v>
      </c>
      <c r="E60" s="76">
        <v>5739</v>
      </c>
      <c r="F60" s="76">
        <f t="shared" ref="F60:F68" si="1">D60-E60</f>
        <v>1600</v>
      </c>
    </row>
    <row r="61" spans="1:6" ht="14.25" customHeight="1" x14ac:dyDescent="0.15">
      <c r="A61" s="102"/>
      <c r="B61" s="102"/>
      <c r="C61" s="10" t="s">
        <v>178</v>
      </c>
      <c r="D61" s="13">
        <v>1525300</v>
      </c>
      <c r="E61" s="13">
        <v>1560400</v>
      </c>
      <c r="F61" s="13">
        <f>D61-E61</f>
        <v>-35100</v>
      </c>
    </row>
    <row r="62" spans="1:6" ht="14.25" customHeight="1" x14ac:dyDescent="0.15">
      <c r="A62" s="102"/>
      <c r="B62" s="102"/>
      <c r="C62" s="10" t="s">
        <v>238</v>
      </c>
      <c r="D62" s="13">
        <v>10000</v>
      </c>
      <c r="E62" s="13">
        <v>10000</v>
      </c>
      <c r="F62" s="13">
        <f>D62-E62</f>
        <v>0</v>
      </c>
    </row>
    <row r="63" spans="1:6" ht="14.25" customHeight="1" x14ac:dyDescent="0.15">
      <c r="A63" s="102"/>
      <c r="B63" s="102"/>
      <c r="C63" s="10" t="s">
        <v>239</v>
      </c>
      <c r="D63" s="13">
        <v>1515300</v>
      </c>
      <c r="E63" s="13">
        <v>1550400</v>
      </c>
      <c r="F63" s="13">
        <f t="shared" si="1"/>
        <v>-35100</v>
      </c>
    </row>
    <row r="64" spans="1:6" ht="14.25" customHeight="1" x14ac:dyDescent="0.15">
      <c r="A64" s="102"/>
      <c r="B64" s="103"/>
      <c r="C64" s="8" t="s">
        <v>33</v>
      </c>
      <c r="D64" s="14">
        <v>1532639</v>
      </c>
      <c r="E64" s="14">
        <v>1566139</v>
      </c>
      <c r="F64" s="14">
        <f t="shared" si="1"/>
        <v>-33500</v>
      </c>
    </row>
    <row r="65" spans="1:6" ht="14.25" customHeight="1" x14ac:dyDescent="0.15">
      <c r="A65" s="102"/>
      <c r="B65" s="101" t="s">
        <v>16</v>
      </c>
      <c r="C65" s="7" t="s">
        <v>179</v>
      </c>
      <c r="D65" s="76">
        <v>171786</v>
      </c>
      <c r="E65" s="76">
        <v>183600</v>
      </c>
      <c r="F65" s="76">
        <f t="shared" si="1"/>
        <v>-11814</v>
      </c>
    </row>
    <row r="66" spans="1:6" ht="14.25" customHeight="1" x14ac:dyDescent="0.15">
      <c r="A66" s="102"/>
      <c r="B66" s="102"/>
      <c r="C66" s="7" t="s">
        <v>180</v>
      </c>
      <c r="D66" s="13">
        <v>1502400</v>
      </c>
      <c r="E66" s="13">
        <v>1550400</v>
      </c>
      <c r="F66" s="13">
        <f>D66-E66</f>
        <v>-48000</v>
      </c>
    </row>
    <row r="67" spans="1:6" ht="14.25" customHeight="1" x14ac:dyDescent="0.15">
      <c r="A67" s="102"/>
      <c r="B67" s="102"/>
      <c r="C67" s="7" t="s">
        <v>240</v>
      </c>
      <c r="D67" s="13">
        <v>1502400</v>
      </c>
      <c r="E67" s="13">
        <v>1550400</v>
      </c>
      <c r="F67" s="13">
        <f t="shared" si="1"/>
        <v>-48000</v>
      </c>
    </row>
    <row r="68" spans="1:6" ht="14.25" customHeight="1" x14ac:dyDescent="0.15">
      <c r="A68" s="102"/>
      <c r="B68" s="103"/>
      <c r="C68" s="8" t="s">
        <v>34</v>
      </c>
      <c r="D68" s="14">
        <v>1674186</v>
      </c>
      <c r="E68" s="14">
        <v>1734000</v>
      </c>
      <c r="F68" s="14">
        <f t="shared" si="1"/>
        <v>-59814</v>
      </c>
    </row>
    <row r="69" spans="1:6" ht="14.25" customHeight="1" x14ac:dyDescent="0.15">
      <c r="A69" s="103"/>
      <c r="B69" s="95" t="s">
        <v>35</v>
      </c>
      <c r="C69" s="95"/>
      <c r="D69" s="14">
        <f>D64-D68</f>
        <v>-141547</v>
      </c>
      <c r="E69" s="14">
        <f>E64-E68</f>
        <v>-167861</v>
      </c>
      <c r="F69" s="14">
        <f>F64-F68</f>
        <v>26314</v>
      </c>
    </row>
    <row r="70" spans="1:6" ht="14.25" customHeight="1" x14ac:dyDescent="0.15">
      <c r="A70" s="98" t="s">
        <v>30</v>
      </c>
      <c r="B70" s="99"/>
      <c r="C70" s="100"/>
      <c r="D70" s="14">
        <f>D59+D69</f>
        <v>8817886</v>
      </c>
      <c r="E70" s="14">
        <f>E59+E69</f>
        <v>16207815</v>
      </c>
      <c r="F70" s="14">
        <f>F59+F69</f>
        <v>-7389929</v>
      </c>
    </row>
    <row r="71" spans="1:6" ht="14.25" customHeight="1" x14ac:dyDescent="0.15">
      <c r="A71" s="101" t="s">
        <v>18</v>
      </c>
      <c r="B71" s="101" t="s">
        <v>15</v>
      </c>
      <c r="C71" s="80" t="s">
        <v>182</v>
      </c>
      <c r="D71" s="76">
        <v>413000</v>
      </c>
      <c r="E71" s="76">
        <v>0</v>
      </c>
      <c r="F71" s="76">
        <f t="shared" ref="F71:F78" si="2">D71-E71</f>
        <v>413000</v>
      </c>
    </row>
    <row r="72" spans="1:6" ht="14.25" customHeight="1" x14ac:dyDescent="0.15">
      <c r="A72" s="102"/>
      <c r="B72" s="102"/>
      <c r="C72" s="10" t="s">
        <v>241</v>
      </c>
      <c r="D72" s="13">
        <v>413000</v>
      </c>
      <c r="E72" s="13">
        <v>0</v>
      </c>
      <c r="F72" s="13">
        <f t="shared" si="2"/>
        <v>413000</v>
      </c>
    </row>
    <row r="73" spans="1:6" ht="14.25" customHeight="1" x14ac:dyDescent="0.15">
      <c r="A73" s="102"/>
      <c r="B73" s="103"/>
      <c r="C73" s="8" t="s">
        <v>19</v>
      </c>
      <c r="D73" s="14">
        <v>413000</v>
      </c>
      <c r="E73" s="14">
        <v>0</v>
      </c>
      <c r="F73" s="14">
        <f t="shared" si="2"/>
        <v>413000</v>
      </c>
    </row>
    <row r="74" spans="1:6" ht="14.25" customHeight="1" x14ac:dyDescent="0.15">
      <c r="A74" s="102"/>
      <c r="B74" s="101" t="s">
        <v>16</v>
      </c>
      <c r="C74" s="10" t="s">
        <v>183</v>
      </c>
      <c r="D74" s="13">
        <v>602699</v>
      </c>
      <c r="E74" s="13">
        <v>1</v>
      </c>
      <c r="F74" s="13">
        <f t="shared" si="2"/>
        <v>602698</v>
      </c>
    </row>
    <row r="75" spans="1:6" ht="14.25" customHeight="1" x14ac:dyDescent="0.15">
      <c r="A75" s="102"/>
      <c r="B75" s="102"/>
      <c r="C75" s="10" t="s">
        <v>242</v>
      </c>
      <c r="D75" s="13">
        <v>602699</v>
      </c>
      <c r="E75" s="13">
        <v>1</v>
      </c>
      <c r="F75" s="13">
        <f>D75-E75</f>
        <v>602698</v>
      </c>
    </row>
    <row r="76" spans="1:6" ht="14.25" customHeight="1" x14ac:dyDescent="0.15">
      <c r="A76" s="102"/>
      <c r="B76" s="102"/>
      <c r="C76" s="10" t="s">
        <v>184</v>
      </c>
      <c r="D76" s="13">
        <v>413000</v>
      </c>
      <c r="E76" s="13">
        <v>0</v>
      </c>
      <c r="F76" s="13">
        <f>D76-E76</f>
        <v>413000</v>
      </c>
    </row>
    <row r="77" spans="1:6" ht="14.25" customHeight="1" x14ac:dyDescent="0.15">
      <c r="A77" s="102"/>
      <c r="B77" s="102"/>
      <c r="C77" s="10" t="s">
        <v>188</v>
      </c>
      <c r="D77" s="13">
        <v>144000</v>
      </c>
      <c r="E77" s="13">
        <v>132000</v>
      </c>
      <c r="F77" s="13">
        <f t="shared" si="2"/>
        <v>12000</v>
      </c>
    </row>
    <row r="78" spans="1:6" ht="14.25" customHeight="1" x14ac:dyDescent="0.15">
      <c r="A78" s="102"/>
      <c r="B78" s="103"/>
      <c r="C78" s="8" t="s">
        <v>20</v>
      </c>
      <c r="D78" s="14">
        <v>1159699</v>
      </c>
      <c r="E78" s="14">
        <v>132001</v>
      </c>
      <c r="F78" s="14">
        <f t="shared" si="2"/>
        <v>1027698</v>
      </c>
    </row>
    <row r="79" spans="1:6" ht="14.25" customHeight="1" x14ac:dyDescent="0.15">
      <c r="A79" s="103"/>
      <c r="B79" s="104" t="s">
        <v>36</v>
      </c>
      <c r="C79" s="105"/>
      <c r="D79" s="14">
        <f>D73-D78</f>
        <v>-746699</v>
      </c>
      <c r="E79" s="14">
        <f>E73-E78</f>
        <v>-132001</v>
      </c>
      <c r="F79" s="14">
        <f>F73-F78</f>
        <v>-614698</v>
      </c>
    </row>
    <row r="80" spans="1:6" ht="14.25" customHeight="1" x14ac:dyDescent="0.15">
      <c r="A80" s="104" t="s">
        <v>65</v>
      </c>
      <c r="B80" s="115"/>
      <c r="C80" s="105"/>
      <c r="D80" s="14">
        <f>D70+D79</f>
        <v>8071187</v>
      </c>
      <c r="E80" s="14">
        <f>E70+E79</f>
        <v>16075814</v>
      </c>
      <c r="F80" s="14">
        <f>F70+F79</f>
        <v>-8004627</v>
      </c>
    </row>
    <row r="81" spans="1:6" ht="14.25" customHeight="1" x14ac:dyDescent="0.15">
      <c r="A81" s="101" t="s">
        <v>17</v>
      </c>
      <c r="B81" s="104" t="s">
        <v>66</v>
      </c>
      <c r="C81" s="105"/>
      <c r="D81" s="14">
        <v>71937889</v>
      </c>
      <c r="E81" s="14">
        <v>66362075</v>
      </c>
      <c r="F81" s="14">
        <f>D81-E81</f>
        <v>5575814</v>
      </c>
    </row>
    <row r="82" spans="1:6" ht="14.25" customHeight="1" x14ac:dyDescent="0.15">
      <c r="A82" s="102"/>
      <c r="B82" s="104" t="s">
        <v>67</v>
      </c>
      <c r="C82" s="105"/>
      <c r="D82" s="14">
        <f>D80+D81</f>
        <v>80009076</v>
      </c>
      <c r="E82" s="14">
        <f>E80+E81</f>
        <v>82437889</v>
      </c>
      <c r="F82" s="14">
        <f>F80+F81</f>
        <v>-2428813</v>
      </c>
    </row>
    <row r="83" spans="1:6" ht="14.25" customHeight="1" x14ac:dyDescent="0.15">
      <c r="A83" s="102"/>
      <c r="B83" s="104" t="s">
        <v>68</v>
      </c>
      <c r="C83" s="105"/>
      <c r="D83" s="14">
        <v>0</v>
      </c>
      <c r="E83" s="14">
        <v>0</v>
      </c>
      <c r="F83" s="14">
        <f t="shared" ref="F83:F87" si="3">D83-E83</f>
        <v>0</v>
      </c>
    </row>
    <row r="84" spans="1:6" ht="14.25" customHeight="1" x14ac:dyDescent="0.15">
      <c r="A84" s="102"/>
      <c r="B84" s="104" t="s">
        <v>69</v>
      </c>
      <c r="C84" s="105"/>
      <c r="D84" s="14">
        <v>47000000</v>
      </c>
      <c r="E84" s="14">
        <v>0</v>
      </c>
      <c r="F84" s="14">
        <f t="shared" si="3"/>
        <v>47000000</v>
      </c>
    </row>
    <row r="85" spans="1:6" ht="14.25" customHeight="1" x14ac:dyDescent="0.15">
      <c r="A85" s="102"/>
      <c r="B85" s="104" t="s">
        <v>243</v>
      </c>
      <c r="C85" s="126"/>
      <c r="D85" s="14">
        <v>47000000</v>
      </c>
      <c r="E85" s="14">
        <v>0</v>
      </c>
      <c r="F85" s="14">
        <f t="shared" si="3"/>
        <v>47000000</v>
      </c>
    </row>
    <row r="86" spans="1:6" ht="14.25" customHeight="1" x14ac:dyDescent="0.15">
      <c r="A86" s="102"/>
      <c r="B86" s="104" t="s">
        <v>70</v>
      </c>
      <c r="C86" s="105"/>
      <c r="D86" s="14">
        <v>4000000</v>
      </c>
      <c r="E86" s="14">
        <v>10500000</v>
      </c>
      <c r="F86" s="14">
        <f t="shared" si="3"/>
        <v>-6500000</v>
      </c>
    </row>
    <row r="87" spans="1:6" ht="14.25" customHeight="1" x14ac:dyDescent="0.15">
      <c r="A87" s="102"/>
      <c r="B87" s="104" t="s">
        <v>244</v>
      </c>
      <c r="C87" s="126"/>
      <c r="D87" s="76">
        <v>4000000</v>
      </c>
      <c r="E87" s="76">
        <v>10500000</v>
      </c>
      <c r="F87" s="14">
        <f t="shared" si="3"/>
        <v>-6500000</v>
      </c>
    </row>
    <row r="88" spans="1:6" ht="28.5" customHeight="1" x14ac:dyDescent="0.15">
      <c r="A88" s="103"/>
      <c r="B88" s="127" t="s">
        <v>71</v>
      </c>
      <c r="C88" s="128"/>
      <c r="D88" s="14">
        <f>D82+D83+D84-D86</f>
        <v>123009076</v>
      </c>
      <c r="E88" s="14">
        <f>E82+E83+E84-E86</f>
        <v>71937889</v>
      </c>
      <c r="F88" s="14">
        <f>F82+F83+F84-F86</f>
        <v>51071187</v>
      </c>
    </row>
    <row r="89" spans="1:6" ht="14.25" customHeight="1" x14ac:dyDescent="0.15">
      <c r="A89" s="160"/>
      <c r="B89" s="161"/>
      <c r="C89" s="161"/>
      <c r="D89" s="161"/>
      <c r="E89" s="161"/>
      <c r="F89" s="161"/>
    </row>
    <row r="90" spans="1:6" ht="14.25" customHeight="1" x14ac:dyDescent="0.15"/>
    <row r="91" spans="1:6" ht="14.25" customHeight="1" x14ac:dyDescent="0.15"/>
    <row r="92" spans="1:6" ht="14.25" customHeight="1" x14ac:dyDescent="0.15"/>
    <row r="93" spans="1:6" ht="14.25" customHeight="1" x14ac:dyDescent="0.15"/>
    <row r="94" spans="1:6" ht="14.25" customHeight="1" x14ac:dyDescent="0.15"/>
    <row r="95" spans="1:6" ht="14.25" customHeight="1" x14ac:dyDescent="0.15"/>
    <row r="96" spans="1:6" ht="14.25" customHeight="1" x14ac:dyDescent="0.15"/>
    <row r="97" ht="14.25" customHeight="1" x14ac:dyDescent="0.15"/>
    <row r="98" ht="14.25" customHeight="1" x14ac:dyDescent="0.15"/>
    <row r="99" ht="14.25" customHeight="1" x14ac:dyDescent="0.15"/>
    <row r="100" ht="14.25" customHeight="1" x14ac:dyDescent="0.15"/>
    <row r="101" ht="14.25" customHeight="1" x14ac:dyDescent="0.15"/>
    <row r="102" ht="14.25" customHeight="1" x14ac:dyDescent="0.15"/>
    <row r="103" ht="14.25" customHeight="1" x14ac:dyDescent="0.15"/>
    <row r="104" ht="14.25" customHeight="1" x14ac:dyDescent="0.15"/>
    <row r="105" ht="14.25" customHeight="1" x14ac:dyDescent="0.15"/>
    <row r="106" ht="14.25" customHeight="1" x14ac:dyDescent="0.15"/>
    <row r="107" ht="14.25" customHeight="1" x14ac:dyDescent="0.15"/>
    <row r="108" ht="14.25" customHeight="1" x14ac:dyDescent="0.15"/>
    <row r="109" ht="14.25" customHeight="1" x14ac:dyDescent="0.15"/>
    <row r="110" ht="14.25" customHeight="1" x14ac:dyDescent="0.15"/>
    <row r="111" ht="14.25" customHeight="1" x14ac:dyDescent="0.15"/>
    <row r="112" ht="14.25" customHeight="1" x14ac:dyDescent="0.15"/>
    <row r="113" ht="14.25" customHeight="1" x14ac:dyDescent="0.15"/>
    <row r="114" ht="14.25" customHeight="1" x14ac:dyDescent="0.15"/>
    <row r="115" ht="14.25" customHeight="1" x14ac:dyDescent="0.15"/>
    <row r="116" ht="14.25" customHeight="1" x14ac:dyDescent="0.15"/>
    <row r="117" ht="14.25" customHeight="1" x14ac:dyDescent="0.15"/>
    <row r="118" ht="14.25" customHeight="1" x14ac:dyDescent="0.15"/>
    <row r="119" ht="14.25" customHeight="1" x14ac:dyDescent="0.15"/>
    <row r="120" ht="14.25" customHeight="1" x14ac:dyDescent="0.15"/>
    <row r="121" ht="14.25" customHeight="1" x14ac:dyDescent="0.15"/>
    <row r="122" ht="14.25" customHeight="1" x14ac:dyDescent="0.15"/>
    <row r="123" ht="14.25" customHeight="1" x14ac:dyDescent="0.15"/>
    <row r="124" ht="14.25" customHeight="1" x14ac:dyDescent="0.15"/>
    <row r="125" ht="14.25" customHeight="1" x14ac:dyDescent="0.15"/>
    <row r="126" ht="14.25" customHeight="1" x14ac:dyDescent="0.15"/>
    <row r="127" ht="14.25" customHeight="1" x14ac:dyDescent="0.15"/>
    <row r="128" ht="14.25" customHeight="1" x14ac:dyDescent="0.15"/>
    <row r="129" ht="14.25" customHeight="1" x14ac:dyDescent="0.15"/>
    <row r="130" ht="14.25" customHeight="1" x14ac:dyDescent="0.15"/>
    <row r="131" ht="14.25" customHeight="1" x14ac:dyDescent="0.15"/>
    <row r="132" ht="14.25" customHeight="1" x14ac:dyDescent="0.15"/>
    <row r="133" ht="14.25" customHeight="1" x14ac:dyDescent="0.15"/>
    <row r="134" ht="14.25" customHeight="1" x14ac:dyDescent="0.15"/>
    <row r="135" ht="14.25" customHeight="1" x14ac:dyDescent="0.15"/>
    <row r="136" ht="14.25" customHeight="1" x14ac:dyDescent="0.15"/>
    <row r="137" ht="14.25" customHeight="1" x14ac:dyDescent="0.15"/>
    <row r="138" ht="14.25" customHeight="1" x14ac:dyDescent="0.15"/>
    <row r="139" ht="14.25" customHeight="1" x14ac:dyDescent="0.15"/>
    <row r="140" ht="14.25" customHeight="1" x14ac:dyDescent="0.15"/>
    <row r="141" ht="14.25" customHeight="1" x14ac:dyDescent="0.15"/>
    <row r="142" ht="14.25" customHeight="1" x14ac:dyDescent="0.15"/>
    <row r="143" ht="14.25" customHeight="1" x14ac:dyDescent="0.15"/>
    <row r="144" ht="14.25" customHeight="1" x14ac:dyDescent="0.15"/>
    <row r="145" ht="14.25" customHeight="1" x14ac:dyDescent="0.15"/>
    <row r="146" ht="14.25" customHeight="1" x14ac:dyDescent="0.15"/>
    <row r="147" ht="14.25" customHeight="1" x14ac:dyDescent="0.15"/>
    <row r="148" ht="14.25" customHeight="1" x14ac:dyDescent="0.15"/>
    <row r="149" ht="14.25" customHeight="1" x14ac:dyDescent="0.15"/>
    <row r="150" ht="14.25" customHeight="1" x14ac:dyDescent="0.15"/>
    <row r="151" ht="14.25" customHeight="1" x14ac:dyDescent="0.15"/>
    <row r="152" ht="14.25" customHeight="1" x14ac:dyDescent="0.15"/>
    <row r="153" ht="14.25" customHeight="1" x14ac:dyDescent="0.15"/>
    <row r="154" ht="14.25" customHeight="1" x14ac:dyDescent="0.15"/>
    <row r="155" ht="14.25" customHeight="1" x14ac:dyDescent="0.15"/>
    <row r="156" ht="14.25" customHeight="1" x14ac:dyDescent="0.15"/>
    <row r="157" ht="14.25" customHeight="1" x14ac:dyDescent="0.15"/>
    <row r="158" ht="14.25" customHeight="1" x14ac:dyDescent="0.15"/>
    <row r="159" ht="14.25" customHeight="1" x14ac:dyDescent="0.15"/>
    <row r="160" ht="14.25" customHeight="1" x14ac:dyDescent="0.15"/>
    <row r="161" ht="14.25" customHeight="1" x14ac:dyDescent="0.15"/>
    <row r="162" ht="14.25" customHeight="1" x14ac:dyDescent="0.15"/>
    <row r="163" ht="14.25" customHeight="1" x14ac:dyDescent="0.15"/>
    <row r="164" ht="14.25" customHeight="1" x14ac:dyDescent="0.15"/>
    <row r="165" ht="14.25" customHeight="1" x14ac:dyDescent="0.15"/>
    <row r="166" ht="14.25" customHeight="1" x14ac:dyDescent="0.15"/>
    <row r="167" ht="14.25" customHeight="1" x14ac:dyDescent="0.15"/>
    <row r="168" ht="14.25" customHeight="1" x14ac:dyDescent="0.15"/>
    <row r="169" ht="14.25" customHeight="1" x14ac:dyDescent="0.15"/>
    <row r="170" ht="14.25" customHeight="1" x14ac:dyDescent="0.15"/>
    <row r="171" ht="14.25" customHeight="1" x14ac:dyDescent="0.15"/>
    <row r="172" ht="14.25" customHeight="1" x14ac:dyDescent="0.15"/>
    <row r="173" ht="14.25" customHeight="1" x14ac:dyDescent="0.15"/>
    <row r="174" ht="14.25" customHeight="1" x14ac:dyDescent="0.15"/>
    <row r="175" ht="14.25" customHeight="1" x14ac:dyDescent="0.15"/>
    <row r="176" ht="14.25" customHeight="1" x14ac:dyDescent="0.15"/>
    <row r="177" ht="14.25" customHeight="1" x14ac:dyDescent="0.15"/>
    <row r="178" ht="14.25" customHeight="1" x14ac:dyDescent="0.15"/>
    <row r="179" ht="14.25" customHeight="1" x14ac:dyDescent="0.15"/>
    <row r="180" ht="14.25" customHeight="1" x14ac:dyDescent="0.15"/>
    <row r="181" ht="14.25" customHeight="1" x14ac:dyDescent="0.15"/>
    <row r="182" ht="14.25" customHeight="1" x14ac:dyDescent="0.15"/>
    <row r="183" ht="14.25" customHeight="1" x14ac:dyDescent="0.15"/>
    <row r="184" ht="14.25" customHeight="1" x14ac:dyDescent="0.15"/>
    <row r="185" ht="14.25" customHeight="1" x14ac:dyDescent="0.15"/>
    <row r="186" ht="14.25" customHeight="1" x14ac:dyDescent="0.15"/>
    <row r="187" ht="14.25" customHeight="1" x14ac:dyDescent="0.15"/>
    <row r="188" ht="14.25" customHeight="1" x14ac:dyDescent="0.15"/>
  </sheetData>
  <sheetProtection algorithmName="SHA-512" hashValue="OTQshw2Ale//3J3TlxYIjRH+iKW5xyHhk0LzuupTcj09wKzjAzoie39NdZ0Nq/zba+RD6Bisa7MC8ARroS/Ekg==" saltValue="96kMeCFektyaOZq4wix6eg==" spinCount="100000" sheet="1" scenarios="1" selectLockedCells="1"/>
  <mergeCells count="28">
    <mergeCell ref="B86:C86"/>
    <mergeCell ref="B87:C87"/>
    <mergeCell ref="B88:C88"/>
    <mergeCell ref="A89:F89"/>
    <mergeCell ref="A80:C80"/>
    <mergeCell ref="A81:A88"/>
    <mergeCell ref="B81:C81"/>
    <mergeCell ref="B82:C82"/>
    <mergeCell ref="B83:C83"/>
    <mergeCell ref="B84:C84"/>
    <mergeCell ref="B85:C85"/>
    <mergeCell ref="A60:A69"/>
    <mergeCell ref="B60:B64"/>
    <mergeCell ref="B65:B68"/>
    <mergeCell ref="B69:C69"/>
    <mergeCell ref="A70:C70"/>
    <mergeCell ref="A71:A79"/>
    <mergeCell ref="B71:B73"/>
    <mergeCell ref="B74:B78"/>
    <mergeCell ref="B79:C79"/>
    <mergeCell ref="D2:F2"/>
    <mergeCell ref="A3:F3"/>
    <mergeCell ref="A4:F4"/>
    <mergeCell ref="A6:C6"/>
    <mergeCell ref="A7:A59"/>
    <mergeCell ref="B7:B19"/>
    <mergeCell ref="B20:B58"/>
    <mergeCell ref="B59:C59"/>
  </mergeCells>
  <phoneticPr fontId="2"/>
  <pageMargins left="0" right="0" top="0.39370078740157483" bottom="0" header="0" footer="0"/>
  <pageSetup paperSize="9" firstPageNumber="11" orientation="portrait" useFirstPageNumber="1" horizontalDpi="300" verticalDpi="300" r:id="rId1"/>
  <headerFooter scaleWithDoc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750CD-93E7-4398-87E0-EFA35152A2A7}">
  <dimension ref="A1:H134"/>
  <sheetViews>
    <sheetView view="pageBreakPreview" zoomScaleNormal="100" zoomScaleSheetLayoutView="100" workbookViewId="0"/>
  </sheetViews>
  <sheetFormatPr defaultRowHeight="13.5" x14ac:dyDescent="0.15"/>
  <cols>
    <col min="1" max="1" width="21.625" style="1" customWidth="1"/>
    <col min="2" max="4" width="8.625" style="1" customWidth="1"/>
    <col min="5" max="5" width="21.625" style="1" customWidth="1"/>
    <col min="6" max="8" width="8.625" style="1" customWidth="1"/>
    <col min="9" max="9" width="0.875" style="1" customWidth="1"/>
    <col min="10" max="16384" width="9" style="1"/>
  </cols>
  <sheetData>
    <row r="1" spans="1:8" ht="21.75" customHeight="1" x14ac:dyDescent="0.15">
      <c r="A1" s="20"/>
      <c r="B1" s="20"/>
      <c r="C1" s="20"/>
      <c r="D1" s="20"/>
      <c r="E1" s="20"/>
      <c r="F1" s="20"/>
      <c r="G1" s="20"/>
      <c r="H1" s="20"/>
    </row>
    <row r="2" spans="1:8" ht="15" customHeight="1" x14ac:dyDescent="0.15">
      <c r="A2" s="20"/>
      <c r="B2" s="20"/>
      <c r="C2" s="20"/>
      <c r="D2" s="20"/>
      <c r="E2" s="20"/>
      <c r="F2" s="20"/>
      <c r="G2" s="20"/>
      <c r="H2" s="87" t="s">
        <v>271</v>
      </c>
    </row>
    <row r="3" spans="1:8" ht="14.25" x14ac:dyDescent="0.15">
      <c r="A3" s="56" t="s">
        <v>272</v>
      </c>
      <c r="B3" s="56"/>
      <c r="C3" s="56"/>
      <c r="D3" s="56"/>
      <c r="E3" s="56"/>
      <c r="F3" s="56"/>
      <c r="G3" s="56"/>
      <c r="H3" s="56"/>
    </row>
    <row r="4" spans="1:8" x14ac:dyDescent="0.15">
      <c r="A4" s="153" t="s">
        <v>273</v>
      </c>
      <c r="B4" s="153"/>
      <c r="C4" s="153"/>
      <c r="D4" s="153"/>
      <c r="E4" s="153"/>
      <c r="F4" s="153"/>
      <c r="G4" s="153"/>
      <c r="H4" s="153"/>
    </row>
    <row r="5" spans="1:8" ht="13.5" customHeight="1" x14ac:dyDescent="0.15">
      <c r="A5" s="20"/>
      <c r="B5" s="20"/>
      <c r="C5" s="20"/>
      <c r="D5" s="20"/>
      <c r="E5" s="20"/>
      <c r="F5" s="20"/>
      <c r="G5" s="20"/>
      <c r="H5" s="74" t="s">
        <v>57</v>
      </c>
    </row>
    <row r="6" spans="1:8" ht="14.25" customHeight="1" x14ac:dyDescent="0.15">
      <c r="A6" s="44" t="s">
        <v>3</v>
      </c>
      <c r="B6" s="44"/>
      <c r="C6" s="44"/>
      <c r="D6" s="44"/>
      <c r="E6" s="44" t="s">
        <v>4</v>
      </c>
      <c r="F6" s="44"/>
      <c r="G6" s="44"/>
      <c r="H6" s="44"/>
    </row>
    <row r="7" spans="1:8" ht="14.25" customHeight="1" x14ac:dyDescent="0.15">
      <c r="A7" s="52"/>
      <c r="B7" s="49" t="s">
        <v>5</v>
      </c>
      <c r="C7" s="49" t="s">
        <v>6</v>
      </c>
      <c r="D7" s="151" t="s">
        <v>7</v>
      </c>
      <c r="E7" s="6"/>
      <c r="F7" s="48" t="s">
        <v>5</v>
      </c>
      <c r="G7" s="49" t="s">
        <v>6</v>
      </c>
      <c r="H7" s="151" t="s">
        <v>7</v>
      </c>
    </row>
    <row r="8" spans="1:8" ht="14.25" customHeight="1" x14ac:dyDescent="0.15">
      <c r="A8" s="53"/>
      <c r="B8" s="51" t="s">
        <v>8</v>
      </c>
      <c r="C8" s="51" t="s">
        <v>8</v>
      </c>
      <c r="D8" s="152"/>
      <c r="E8" s="46"/>
      <c r="F8" s="50" t="s">
        <v>8</v>
      </c>
      <c r="G8" s="51" t="s">
        <v>8</v>
      </c>
      <c r="H8" s="152"/>
    </row>
    <row r="9" spans="1:8" ht="14.25" customHeight="1" x14ac:dyDescent="0.15">
      <c r="A9" s="54" t="s">
        <v>9</v>
      </c>
      <c r="B9" s="28">
        <v>33212739</v>
      </c>
      <c r="C9" s="28">
        <v>29559354</v>
      </c>
      <c r="D9" s="29">
        <f t="shared" ref="D9:D35" si="0">B9-C9</f>
        <v>3653385</v>
      </c>
      <c r="E9" s="47" t="s">
        <v>260</v>
      </c>
      <c r="F9" s="41">
        <v>10816737</v>
      </c>
      <c r="G9" s="28">
        <v>8756978</v>
      </c>
      <c r="H9" s="29">
        <f t="shared" ref="H9:H21" si="1">F9-G9</f>
        <v>2059759</v>
      </c>
    </row>
    <row r="10" spans="1:8" ht="14.25" customHeight="1" x14ac:dyDescent="0.15">
      <c r="A10" s="57" t="s">
        <v>246</v>
      </c>
      <c r="B10" s="30">
        <v>31555789</v>
      </c>
      <c r="C10" s="30">
        <v>26047114</v>
      </c>
      <c r="D10" s="31">
        <f t="shared" si="0"/>
        <v>5508675</v>
      </c>
      <c r="E10" s="60" t="s">
        <v>261</v>
      </c>
      <c r="F10" s="42">
        <v>6268366</v>
      </c>
      <c r="G10" s="30">
        <v>4364573</v>
      </c>
      <c r="H10" s="31">
        <f t="shared" si="1"/>
        <v>1903793</v>
      </c>
    </row>
    <row r="11" spans="1:8" ht="14.25" customHeight="1" x14ac:dyDescent="0.15">
      <c r="A11" s="58" t="s">
        <v>247</v>
      </c>
      <c r="B11" s="32">
        <v>1120650</v>
      </c>
      <c r="C11" s="32">
        <v>3256940</v>
      </c>
      <c r="D11" s="33">
        <f>B11-C11</f>
        <v>-2136290</v>
      </c>
      <c r="E11" s="10" t="s">
        <v>262</v>
      </c>
      <c r="F11" s="39">
        <v>2508000</v>
      </c>
      <c r="G11" s="32">
        <v>2508000</v>
      </c>
      <c r="H11" s="33">
        <f>F11-G11</f>
        <v>0</v>
      </c>
    </row>
    <row r="12" spans="1:8" ht="14.25" customHeight="1" x14ac:dyDescent="0.15">
      <c r="A12" s="58" t="s">
        <v>248</v>
      </c>
      <c r="B12" s="32">
        <v>0</v>
      </c>
      <c r="C12" s="32">
        <v>132000</v>
      </c>
      <c r="D12" s="33">
        <f>B12-C12</f>
        <v>-132000</v>
      </c>
      <c r="E12" s="10" t="s">
        <v>263</v>
      </c>
      <c r="F12" s="39">
        <v>2040371</v>
      </c>
      <c r="G12" s="32">
        <v>1884405</v>
      </c>
      <c r="H12" s="33">
        <f>F12-G12</f>
        <v>155966</v>
      </c>
    </row>
    <row r="13" spans="1:8" ht="14.25" customHeight="1" x14ac:dyDescent="0.15">
      <c r="A13" s="58" t="s">
        <v>249</v>
      </c>
      <c r="B13" s="32">
        <v>413000</v>
      </c>
      <c r="C13" s="32">
        <v>0</v>
      </c>
      <c r="D13" s="33">
        <f>B13-C13</f>
        <v>413000</v>
      </c>
      <c r="E13" s="10"/>
      <c r="F13" s="39"/>
      <c r="G13" s="32"/>
      <c r="H13" s="33"/>
    </row>
    <row r="14" spans="1:8" ht="14.25" customHeight="1" x14ac:dyDescent="0.15">
      <c r="A14" s="58" t="s">
        <v>250</v>
      </c>
      <c r="B14" s="32">
        <v>123300</v>
      </c>
      <c r="C14" s="32">
        <v>123300</v>
      </c>
      <c r="D14" s="33">
        <f>B14-C14</f>
        <v>0</v>
      </c>
      <c r="E14" s="10"/>
      <c r="F14" s="39"/>
      <c r="G14" s="32"/>
      <c r="H14" s="33"/>
    </row>
    <row r="15" spans="1:8" ht="14.25" customHeight="1" x14ac:dyDescent="0.15">
      <c r="A15" s="58" t="s">
        <v>251</v>
      </c>
      <c r="B15" s="32">
        <v>0</v>
      </c>
      <c r="C15" s="32">
        <v>0</v>
      </c>
      <c r="D15" s="33">
        <f t="shared" si="0"/>
        <v>0</v>
      </c>
      <c r="E15" s="10"/>
      <c r="F15" s="39"/>
      <c r="G15" s="32"/>
      <c r="H15" s="33"/>
    </row>
    <row r="16" spans="1:8" ht="14.25" customHeight="1" x14ac:dyDescent="0.15">
      <c r="A16" s="54" t="s">
        <v>49</v>
      </c>
      <c r="B16" s="28">
        <v>495623214</v>
      </c>
      <c r="C16" s="28">
        <v>496893923</v>
      </c>
      <c r="D16" s="31">
        <f t="shared" si="0"/>
        <v>-1270709</v>
      </c>
      <c r="E16" s="47" t="s">
        <v>264</v>
      </c>
      <c r="F16" s="41">
        <v>32604000</v>
      </c>
      <c r="G16" s="28">
        <v>35112000</v>
      </c>
      <c r="H16" s="31">
        <f t="shared" si="1"/>
        <v>-2508000</v>
      </c>
    </row>
    <row r="17" spans="1:8" ht="14.25" customHeight="1" x14ac:dyDescent="0.15">
      <c r="A17" s="54" t="s">
        <v>50</v>
      </c>
      <c r="B17" s="28">
        <v>444238354</v>
      </c>
      <c r="C17" s="28">
        <v>402439598</v>
      </c>
      <c r="D17" s="31">
        <f t="shared" si="0"/>
        <v>41798756</v>
      </c>
      <c r="E17" s="10" t="s">
        <v>265</v>
      </c>
      <c r="F17" s="39">
        <v>32604000</v>
      </c>
      <c r="G17" s="32">
        <v>35112000</v>
      </c>
      <c r="H17" s="31">
        <f t="shared" si="1"/>
        <v>-2508000</v>
      </c>
    </row>
    <row r="18" spans="1:8" ht="14.25" customHeight="1" x14ac:dyDescent="0.15">
      <c r="A18" s="57" t="s">
        <v>252</v>
      </c>
      <c r="B18" s="30">
        <v>232709878</v>
      </c>
      <c r="C18" s="30">
        <v>232709878</v>
      </c>
      <c r="D18" s="31">
        <f t="shared" si="0"/>
        <v>0</v>
      </c>
      <c r="E18" s="10"/>
      <c r="F18" s="39"/>
      <c r="G18" s="32"/>
      <c r="H18" s="33"/>
    </row>
    <row r="19" spans="1:8" ht="14.25" customHeight="1" x14ac:dyDescent="0.15">
      <c r="A19" s="59" t="s">
        <v>253</v>
      </c>
      <c r="B19" s="32">
        <v>211528476</v>
      </c>
      <c r="C19" s="32">
        <v>169729720</v>
      </c>
      <c r="D19" s="33">
        <f t="shared" si="0"/>
        <v>41798756</v>
      </c>
      <c r="E19" s="10"/>
      <c r="F19" s="39"/>
      <c r="G19" s="32"/>
      <c r="H19" s="33"/>
    </row>
    <row r="20" spans="1:8" ht="14.25" customHeight="1" x14ac:dyDescent="0.15">
      <c r="A20" s="54" t="s">
        <v>51</v>
      </c>
      <c r="B20" s="28">
        <v>51384860</v>
      </c>
      <c r="C20" s="28">
        <v>94454325</v>
      </c>
      <c r="D20" s="31">
        <f t="shared" si="0"/>
        <v>-43069465</v>
      </c>
      <c r="E20" s="10"/>
      <c r="F20" s="39"/>
      <c r="G20" s="32"/>
      <c r="H20" s="33"/>
    </row>
    <row r="21" spans="1:8" ht="14.25" customHeight="1" x14ac:dyDescent="0.15">
      <c r="A21" s="57" t="s">
        <v>253</v>
      </c>
      <c r="B21" s="30">
        <v>0</v>
      </c>
      <c r="C21" s="30">
        <v>0</v>
      </c>
      <c r="D21" s="31">
        <f t="shared" si="0"/>
        <v>0</v>
      </c>
      <c r="E21" s="10"/>
      <c r="F21" s="39"/>
      <c r="G21" s="32"/>
      <c r="H21" s="33"/>
    </row>
    <row r="22" spans="1:8" ht="14.25" customHeight="1" x14ac:dyDescent="0.15">
      <c r="A22" s="58" t="s">
        <v>254</v>
      </c>
      <c r="B22" s="32">
        <v>17231199</v>
      </c>
      <c r="C22" s="32">
        <v>16688784</v>
      </c>
      <c r="D22" s="33">
        <f t="shared" si="0"/>
        <v>542415</v>
      </c>
      <c r="E22" s="10"/>
      <c r="F22" s="39"/>
      <c r="G22" s="32"/>
      <c r="H22" s="33"/>
    </row>
    <row r="23" spans="1:8" ht="14.25" customHeight="1" x14ac:dyDescent="0.15">
      <c r="A23" s="58" t="s">
        <v>255</v>
      </c>
      <c r="B23" s="32">
        <v>5416741</v>
      </c>
      <c r="C23" s="32">
        <v>5740381</v>
      </c>
      <c r="D23" s="33">
        <f t="shared" si="0"/>
        <v>-323640</v>
      </c>
      <c r="E23" s="8" t="s">
        <v>0</v>
      </c>
      <c r="F23" s="43">
        <f>F9+F16</f>
        <v>43420737</v>
      </c>
      <c r="G23" s="34">
        <f>G9+G16</f>
        <v>43868978</v>
      </c>
      <c r="H23" s="35">
        <f>F23-G23</f>
        <v>-448241</v>
      </c>
    </row>
    <row r="24" spans="1:8" ht="14.25" customHeight="1" x14ac:dyDescent="0.15">
      <c r="A24" s="58" t="s">
        <v>256</v>
      </c>
      <c r="B24" s="32">
        <v>633420</v>
      </c>
      <c r="C24" s="32">
        <v>798660</v>
      </c>
      <c r="D24" s="33">
        <f t="shared" si="0"/>
        <v>-165240</v>
      </c>
      <c r="E24" s="44" t="s">
        <v>52</v>
      </c>
      <c r="F24" s="163"/>
      <c r="G24" s="164"/>
      <c r="H24" s="165"/>
    </row>
    <row r="25" spans="1:8" ht="14.25" customHeight="1" x14ac:dyDescent="0.15">
      <c r="A25" s="58" t="s">
        <v>257</v>
      </c>
      <c r="B25" s="32">
        <v>15000000</v>
      </c>
      <c r="C25" s="32">
        <v>15000000</v>
      </c>
      <c r="D25" s="33">
        <f t="shared" si="0"/>
        <v>0</v>
      </c>
      <c r="E25" s="45" t="s">
        <v>53</v>
      </c>
      <c r="F25" s="36">
        <v>243848967</v>
      </c>
      <c r="G25" s="37">
        <v>243848967</v>
      </c>
      <c r="H25" s="38">
        <f t="shared" ref="H25:H35" si="2">F25-G25</f>
        <v>0</v>
      </c>
    </row>
    <row r="26" spans="1:8" ht="14.25" customHeight="1" x14ac:dyDescent="0.15">
      <c r="A26" s="58" t="s">
        <v>258</v>
      </c>
      <c r="B26" s="32">
        <v>11500000</v>
      </c>
      <c r="C26" s="32">
        <v>54500000</v>
      </c>
      <c r="D26" s="33">
        <f>B26-C26</f>
        <v>-43000000</v>
      </c>
      <c r="E26" s="7" t="s">
        <v>266</v>
      </c>
      <c r="F26" s="39">
        <v>243848967</v>
      </c>
      <c r="G26" s="32">
        <v>243848967</v>
      </c>
      <c r="H26" s="33">
        <f>F26-G26</f>
        <v>0</v>
      </c>
    </row>
    <row r="27" spans="1:8" ht="14.25" customHeight="1" x14ac:dyDescent="0.15">
      <c r="A27" s="58" t="s">
        <v>259</v>
      </c>
      <c r="B27" s="32">
        <v>1603500</v>
      </c>
      <c r="C27" s="32">
        <v>1726500</v>
      </c>
      <c r="D27" s="33">
        <f t="shared" si="0"/>
        <v>-123000</v>
      </c>
      <c r="E27" s="7" t="s">
        <v>54</v>
      </c>
      <c r="F27" s="39">
        <v>88864750</v>
      </c>
      <c r="G27" s="32">
        <v>94105187</v>
      </c>
      <c r="H27" s="33">
        <f t="shared" si="2"/>
        <v>-5240437</v>
      </c>
    </row>
    <row r="28" spans="1:8" ht="14.25" customHeight="1" x14ac:dyDescent="0.15">
      <c r="A28" s="58"/>
      <c r="B28" s="32"/>
      <c r="C28" s="32"/>
      <c r="D28" s="33"/>
      <c r="E28" s="7" t="s">
        <v>55</v>
      </c>
      <c r="F28" s="39">
        <v>26500000</v>
      </c>
      <c r="G28" s="32">
        <v>69500000</v>
      </c>
      <c r="H28" s="33">
        <f t="shared" si="2"/>
        <v>-43000000</v>
      </c>
    </row>
    <row r="29" spans="1:8" ht="14.25" customHeight="1" x14ac:dyDescent="0.15">
      <c r="A29" s="58"/>
      <c r="B29" s="32"/>
      <c r="C29" s="32"/>
      <c r="D29" s="33"/>
      <c r="E29" s="7" t="s">
        <v>267</v>
      </c>
      <c r="F29" s="39">
        <v>15000000</v>
      </c>
      <c r="G29" s="32">
        <v>15000000</v>
      </c>
      <c r="H29" s="33">
        <f>F29-G29</f>
        <v>0</v>
      </c>
    </row>
    <row r="30" spans="1:8" ht="14.25" customHeight="1" x14ac:dyDescent="0.15">
      <c r="A30" s="58"/>
      <c r="B30" s="32"/>
      <c r="C30" s="32"/>
      <c r="D30" s="33"/>
      <c r="E30" s="7" t="s">
        <v>268</v>
      </c>
      <c r="F30" s="39">
        <v>11500000</v>
      </c>
      <c r="G30" s="32">
        <v>54500000</v>
      </c>
      <c r="H30" s="33">
        <f>F30-G30</f>
        <v>-43000000</v>
      </c>
    </row>
    <row r="31" spans="1:8" ht="14.25" customHeight="1" x14ac:dyDescent="0.15">
      <c r="A31" s="58"/>
      <c r="B31" s="32"/>
      <c r="C31" s="32"/>
      <c r="D31" s="33"/>
      <c r="E31" s="7" t="s">
        <v>269</v>
      </c>
      <c r="F31" s="39">
        <v>126201499</v>
      </c>
      <c r="G31" s="32">
        <v>75130145</v>
      </c>
      <c r="H31" s="33">
        <f t="shared" si="2"/>
        <v>51071354</v>
      </c>
    </row>
    <row r="32" spans="1:8" ht="14.25" customHeight="1" x14ac:dyDescent="0.15">
      <c r="A32" s="58"/>
      <c r="B32" s="32"/>
      <c r="C32" s="32"/>
      <c r="D32" s="33"/>
      <c r="E32" s="7" t="s">
        <v>270</v>
      </c>
      <c r="F32" s="39">
        <v>8071354</v>
      </c>
      <c r="G32" s="32">
        <v>16075829</v>
      </c>
      <c r="H32" s="33">
        <f>F32-G32</f>
        <v>-8004475</v>
      </c>
    </row>
    <row r="33" spans="1:8" ht="14.25" customHeight="1" x14ac:dyDescent="0.15">
      <c r="A33" s="58"/>
      <c r="B33" s="32"/>
      <c r="C33" s="32"/>
      <c r="D33" s="33"/>
      <c r="E33" s="7"/>
      <c r="F33" s="39"/>
      <c r="G33" s="32"/>
      <c r="H33" s="33"/>
    </row>
    <row r="34" spans="1:8" ht="14.25" customHeight="1" x14ac:dyDescent="0.15">
      <c r="A34" s="58"/>
      <c r="B34" s="32"/>
      <c r="C34" s="32"/>
      <c r="D34" s="33"/>
      <c r="E34" s="8" t="s">
        <v>1</v>
      </c>
      <c r="F34" s="34">
        <f>F25+F27+F28+F31</f>
        <v>485415216</v>
      </c>
      <c r="G34" s="34">
        <f>G25+G27+G28+G31</f>
        <v>482584299</v>
      </c>
      <c r="H34" s="35">
        <f t="shared" si="2"/>
        <v>2830917</v>
      </c>
    </row>
    <row r="35" spans="1:8" ht="20.25" customHeight="1" x14ac:dyDescent="0.15">
      <c r="A35" s="55" t="s">
        <v>56</v>
      </c>
      <c r="B35" s="34">
        <f>B9+B16</f>
        <v>528835953</v>
      </c>
      <c r="C35" s="34">
        <f>C9+C16</f>
        <v>526453277</v>
      </c>
      <c r="D35" s="35">
        <f t="shared" si="0"/>
        <v>2382676</v>
      </c>
      <c r="E35" s="8" t="s">
        <v>2</v>
      </c>
      <c r="F35" s="40">
        <f>F23+F34</f>
        <v>528835953</v>
      </c>
      <c r="G35" s="34">
        <f>G23+G34</f>
        <v>526453277</v>
      </c>
      <c r="H35" s="25">
        <f t="shared" si="2"/>
        <v>2382676</v>
      </c>
    </row>
    <row r="36" spans="1:8" ht="14.25" customHeight="1" x14ac:dyDescent="0.15">
      <c r="A36" s="160"/>
      <c r="B36" s="161"/>
      <c r="C36" s="161"/>
      <c r="D36" s="161"/>
      <c r="E36" s="161"/>
      <c r="F36" s="161"/>
      <c r="G36" s="161"/>
      <c r="H36" s="161"/>
    </row>
    <row r="37" spans="1:8" ht="14.25" customHeight="1" x14ac:dyDescent="0.15"/>
    <row r="38" spans="1:8" ht="14.25" customHeight="1" x14ac:dyDescent="0.15"/>
    <row r="39" spans="1:8" ht="14.25" customHeight="1" x14ac:dyDescent="0.15"/>
    <row r="40" spans="1:8" ht="14.25" customHeight="1" x14ac:dyDescent="0.15"/>
    <row r="41" spans="1:8" ht="14.25" customHeight="1" x14ac:dyDescent="0.15"/>
    <row r="42" spans="1:8" ht="14.25" customHeight="1" x14ac:dyDescent="0.15"/>
    <row r="43" spans="1:8" ht="14.25" customHeight="1" x14ac:dyDescent="0.15"/>
    <row r="44" spans="1:8" ht="14.25" customHeight="1" x14ac:dyDescent="0.15"/>
    <row r="45" spans="1:8" ht="14.25" customHeight="1" x14ac:dyDescent="0.15"/>
    <row r="46" spans="1:8" ht="14.25" customHeight="1" x14ac:dyDescent="0.15"/>
    <row r="47" spans="1:8" ht="14.25" customHeight="1" x14ac:dyDescent="0.15"/>
    <row r="48" spans="1:8" ht="14.25" customHeight="1" x14ac:dyDescent="0.15"/>
    <row r="49" ht="14.25" customHeight="1" x14ac:dyDescent="0.15"/>
    <row r="50" ht="14.25" customHeight="1" x14ac:dyDescent="0.15"/>
    <row r="51" ht="14.25" customHeight="1" x14ac:dyDescent="0.15"/>
    <row r="52" ht="14.25" customHeight="1" x14ac:dyDescent="0.15"/>
    <row r="53" ht="14.25" customHeight="1" x14ac:dyDescent="0.15"/>
    <row r="54" ht="14.25" customHeight="1" x14ac:dyDescent="0.15"/>
    <row r="55" ht="14.25" customHeight="1" x14ac:dyDescent="0.15"/>
    <row r="56" ht="14.25" customHeight="1" x14ac:dyDescent="0.15"/>
    <row r="57" ht="14.25" customHeight="1" x14ac:dyDescent="0.15"/>
    <row r="58" ht="14.25" customHeight="1" x14ac:dyDescent="0.15"/>
    <row r="59" ht="14.25" customHeight="1" x14ac:dyDescent="0.15"/>
    <row r="60" ht="14.25" customHeight="1" x14ac:dyDescent="0.15"/>
    <row r="61" ht="14.25" customHeight="1" x14ac:dyDescent="0.15"/>
    <row r="62" ht="14.25" customHeight="1" x14ac:dyDescent="0.15"/>
    <row r="63" ht="14.25" customHeight="1" x14ac:dyDescent="0.15"/>
    <row r="64" ht="14.25" customHeight="1" x14ac:dyDescent="0.15"/>
    <row r="65" ht="14.25" customHeight="1" x14ac:dyDescent="0.15"/>
    <row r="66" ht="14.25" customHeight="1" x14ac:dyDescent="0.15"/>
    <row r="67" ht="14.25" customHeight="1" x14ac:dyDescent="0.15"/>
    <row r="68" ht="14.25" customHeight="1" x14ac:dyDescent="0.15"/>
    <row r="69" ht="14.25" customHeight="1" x14ac:dyDescent="0.15"/>
    <row r="70" ht="14.25" customHeight="1" x14ac:dyDescent="0.15"/>
    <row r="71" ht="14.25" customHeight="1" x14ac:dyDescent="0.15"/>
    <row r="72" ht="14.25" customHeight="1" x14ac:dyDescent="0.15"/>
    <row r="73" ht="14.25" customHeight="1" x14ac:dyDescent="0.15"/>
    <row r="74" ht="14.25" customHeight="1" x14ac:dyDescent="0.15"/>
    <row r="75" ht="14.25" customHeight="1" x14ac:dyDescent="0.15"/>
    <row r="76" ht="14.25" customHeight="1" x14ac:dyDescent="0.15"/>
    <row r="77" ht="14.25" customHeight="1" x14ac:dyDescent="0.15"/>
    <row r="78" ht="14.25" customHeight="1" x14ac:dyDescent="0.15"/>
    <row r="79" ht="14.25" customHeight="1" x14ac:dyDescent="0.15"/>
    <row r="80" ht="14.25" customHeight="1" x14ac:dyDescent="0.15"/>
    <row r="81" ht="14.25" customHeight="1" x14ac:dyDescent="0.15"/>
    <row r="82" ht="14.25" customHeight="1" x14ac:dyDescent="0.15"/>
    <row r="83" ht="14.25" customHeight="1" x14ac:dyDescent="0.15"/>
    <row r="84" ht="14.25" customHeight="1" x14ac:dyDescent="0.15"/>
    <row r="85" ht="14.25" customHeight="1" x14ac:dyDescent="0.15"/>
    <row r="86" ht="14.25" customHeight="1" x14ac:dyDescent="0.15"/>
    <row r="87" ht="14.25" customHeight="1" x14ac:dyDescent="0.15"/>
    <row r="88" ht="14.25" customHeight="1" x14ac:dyDescent="0.15"/>
    <row r="89" ht="14.25" customHeight="1" x14ac:dyDescent="0.15"/>
    <row r="90" ht="14.25" customHeight="1" x14ac:dyDescent="0.15"/>
    <row r="91" ht="14.25" customHeight="1" x14ac:dyDescent="0.15"/>
    <row r="92" ht="14.25" customHeight="1" x14ac:dyDescent="0.15"/>
    <row r="93" ht="14.25" customHeight="1" x14ac:dyDescent="0.15"/>
    <row r="94" ht="14.25" customHeight="1" x14ac:dyDescent="0.15"/>
    <row r="95" ht="14.25" customHeight="1" x14ac:dyDescent="0.15"/>
    <row r="96" ht="14.25" customHeight="1" x14ac:dyDescent="0.15"/>
    <row r="97" ht="14.25" customHeight="1" x14ac:dyDescent="0.15"/>
    <row r="98" ht="14.25" customHeight="1" x14ac:dyDescent="0.15"/>
    <row r="99" ht="14.25" customHeight="1" x14ac:dyDescent="0.15"/>
    <row r="100" ht="14.25" customHeight="1" x14ac:dyDescent="0.15"/>
    <row r="101" ht="14.25" customHeight="1" x14ac:dyDescent="0.15"/>
    <row r="102" ht="14.25" customHeight="1" x14ac:dyDescent="0.15"/>
    <row r="103" ht="14.25" customHeight="1" x14ac:dyDescent="0.15"/>
    <row r="104" ht="14.25" customHeight="1" x14ac:dyDescent="0.15"/>
    <row r="105" ht="14.25" customHeight="1" x14ac:dyDescent="0.15"/>
    <row r="106" ht="14.25" customHeight="1" x14ac:dyDescent="0.15"/>
    <row r="107" ht="14.25" customHeight="1" x14ac:dyDescent="0.15"/>
    <row r="108" ht="14.25" customHeight="1" x14ac:dyDescent="0.15"/>
    <row r="109" ht="14.25" customHeight="1" x14ac:dyDescent="0.15"/>
    <row r="110" ht="14.25" customHeight="1" x14ac:dyDescent="0.15"/>
    <row r="111" ht="14.25" customHeight="1" x14ac:dyDescent="0.15"/>
    <row r="112" ht="14.25" customHeight="1" x14ac:dyDescent="0.15"/>
    <row r="113" ht="14.25" customHeight="1" x14ac:dyDescent="0.15"/>
    <row r="114" ht="14.25" customHeight="1" x14ac:dyDescent="0.15"/>
    <row r="115" ht="14.25" customHeight="1" x14ac:dyDescent="0.15"/>
    <row r="116" ht="14.25" customHeight="1" x14ac:dyDescent="0.15"/>
    <row r="117" ht="14.25" customHeight="1" x14ac:dyDescent="0.15"/>
    <row r="118" ht="14.25" customHeight="1" x14ac:dyDescent="0.15"/>
    <row r="119" ht="14.25" customHeight="1" x14ac:dyDescent="0.15"/>
    <row r="120" ht="14.25" customHeight="1" x14ac:dyDescent="0.15"/>
    <row r="121" ht="14.25" customHeight="1" x14ac:dyDescent="0.15"/>
    <row r="122" ht="14.25" customHeight="1" x14ac:dyDescent="0.15"/>
    <row r="123" ht="14.25" customHeight="1" x14ac:dyDescent="0.15"/>
    <row r="124" ht="14.25" customHeight="1" x14ac:dyDescent="0.15"/>
    <row r="125" ht="14.25" customHeight="1" x14ac:dyDescent="0.15"/>
    <row r="126" ht="14.25" customHeight="1" x14ac:dyDescent="0.15"/>
    <row r="127" ht="14.25" customHeight="1" x14ac:dyDescent="0.15"/>
    <row r="128" ht="14.25" customHeight="1" x14ac:dyDescent="0.15"/>
    <row r="129" ht="14.25" customHeight="1" x14ac:dyDescent="0.15"/>
    <row r="130" ht="14.25" customHeight="1" x14ac:dyDescent="0.15"/>
    <row r="131" ht="14.25" customHeight="1" x14ac:dyDescent="0.15"/>
    <row r="132" ht="14.25" customHeight="1" x14ac:dyDescent="0.15"/>
    <row r="133" ht="14.25" customHeight="1" x14ac:dyDescent="0.15"/>
    <row r="134" ht="14.25" customHeight="1" x14ac:dyDescent="0.15"/>
  </sheetData>
  <sheetProtection algorithmName="SHA-512" hashValue="PtQ964k7bSwgsNXzZF3TuAzssrh/86aYcKhn4hnX13v4YIDCvw7zWP5+Qbs43ys3yZ6gPDRHv01udf29aSDahQ==" saltValue="Cwmn9TvC2nS0N3uiGSwotw==" spinCount="100000" sheet="1" scenarios="1" selectLockedCells="1"/>
  <mergeCells count="4">
    <mergeCell ref="A4:H4"/>
    <mergeCell ref="D7:D8"/>
    <mergeCell ref="H7:H8"/>
    <mergeCell ref="A36:H36"/>
  </mergeCells>
  <phoneticPr fontId="2"/>
  <pageMargins left="0" right="0" top="0" bottom="0" header="0" footer="0"/>
  <pageSetup paperSize="9" firstPageNumber="22" orientation="portrait" useFirstPageNumber="1" horizontalDpi="300" verticalDpi="300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6</vt:i4>
      </vt:variant>
    </vt:vector>
  </HeadingPairs>
  <TitlesOfParts>
    <vt:vector size="18" baseType="lpstr">
      <vt:lpstr>資金収支 - 第1号の1様式</vt:lpstr>
      <vt:lpstr>資金収支 - 第1号の3様式</vt:lpstr>
      <vt:lpstr>資金収支 - 第1号の4様式</vt:lpstr>
      <vt:lpstr>資金収支 - 第1号の4様式(2)</vt:lpstr>
      <vt:lpstr>事業活動 - 第2号の1様式</vt:lpstr>
      <vt:lpstr>事業活動 - 第2号の3様式</vt:lpstr>
      <vt:lpstr>事業活動 - 第2号の4様式</vt:lpstr>
      <vt:lpstr>事業活動 - 第2号の4様式(2)</vt:lpstr>
      <vt:lpstr>貸借 - 第3号の1様式</vt:lpstr>
      <vt:lpstr>貸借 - 第3号の3様式</vt:lpstr>
      <vt:lpstr>貸借 - 第3号の4様式</vt:lpstr>
      <vt:lpstr>貸借 - 第3号の4様式(2)</vt:lpstr>
      <vt:lpstr>'資金収支 - 第1号の3様式'!Print_Area</vt:lpstr>
      <vt:lpstr>'事業活動 - 第2号の1様式'!Print_Area</vt:lpstr>
      <vt:lpstr>'事業活動 - 第2号の3様式'!Print_Area</vt:lpstr>
      <vt:lpstr>'事業活動 - 第2号の4様式'!Print_Area</vt:lpstr>
      <vt:lpstr>'事業活動 - 第2号の4様式(2)'!Print_Area</vt:lpstr>
      <vt:lpstr>'貸借 - 第3号の3様式'!Print_Area</vt:lpstr>
    </vt:vector>
  </TitlesOfParts>
  <Company>株式会社 チャイルド社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（株）チャイルド社 開発１課</dc:creator>
  <cp:lastModifiedBy>nagas</cp:lastModifiedBy>
  <cp:lastPrinted>2015-04-10T08:48:44Z</cp:lastPrinted>
  <dcterms:created xsi:type="dcterms:W3CDTF">2008-06-06T01:55:09Z</dcterms:created>
  <dcterms:modified xsi:type="dcterms:W3CDTF">2019-06-04T02:47:39Z</dcterms:modified>
</cp:coreProperties>
</file>